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55" tabRatio="463" activeTab="0"/>
  </bookViews>
  <sheets>
    <sheet name="Appello 8" sheetId="1" r:id="rId1"/>
  </sheets>
  <definedNames/>
  <calcPr fullCalcOnLoad="1"/>
</workbook>
</file>

<file path=xl/sharedStrings.xml><?xml version="1.0" encoding="utf-8"?>
<sst xmlns="http://schemas.openxmlformats.org/spreadsheetml/2006/main" count="449" uniqueCount="105">
  <si>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</si>
  <si>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</si>
  <si>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</si>
  <si>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</si>
  <si>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</si>
  <si>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</si>
  <si>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</si>
  <si>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</si>
  <si>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</si>
  <si>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</si>
  <si>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</si>
  <si>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</si>
  <si>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</si>
  <si>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</si>
  <si>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</si>
  <si>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</si>
  <si>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</si>
  <si>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</si>
  <si>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</si>
  <si>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</si>
  <si>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</si>
  <si>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</si>
  <si>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</si>
  <si>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</si>
  <si>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</si>
  <si>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</si>
  <si>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</si>
  <si>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</si>
  <si>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</si>
  <si>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</si>
  <si>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</si>
  <si>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</si>
  <si>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</si>
  <si>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</si>
  <si>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</si>
  <si>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</si>
  <si>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</si>
  <si>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</si>
  <si>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</si>
  <si>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</si>
  <si>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</si>
  <si>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</si>
  <si>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</si>
  <si>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</si>
  <si>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</si>
  <si>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</si>
  <si>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</si>
  <si>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</si>
  <si>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</si>
  <si>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</si>
  <si>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</si>
  <si>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</si>
  <si>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</si>
  <si>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</si>
  <si>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</si>
  <si>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</si>
  <si>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</si>
  <si>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</si>
  <si>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</si>
  <si>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</si>
  <si>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</si>
  <si>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</si>
  <si>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</si>
  <si>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</si>
  <si>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</si>
  <si>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</si>
  <si>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</si>
  <si>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</si>
  <si>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</si>
  <si>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</si>
  <si>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</si>
  <si>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</si>
  <si>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</si>
  <si>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</si>
  <si>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</si>
  <si>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</si>
  <si>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</si>
  <si>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NUM.</t>
  </si>
  <si>
    <t>VOTO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</si>
  <si>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</si>
  <si>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</si>
  <si>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</si>
  <si>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</si>
  <si>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</si>
  <si>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</si>
  <si>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</si>
  <si>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</si>
  <si>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</si>
  <si>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</si>
  <si>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</si>
  <si>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</si>
  <si>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</si>
  <si>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</si>
  <si>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</si>
  <si>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</si>
  <si>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</si>
  <si>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</si>
  <si>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</si>
  <si>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</si>
  <si>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</si>
  <si>
    <t>VERB.</t>
  </si>
  <si>
    <t>*</t>
  </si>
  <si>
    <t>Never</t>
  </si>
  <si>
    <t>MEDIA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</si>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</sst>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6" bestFit="1" customWidth="1"/>
    <col min="2" max="2" width="3.00390625" style="0" bestFit="1" customWidth="1"/>
    <col min="3" max="3" width="7.57421875" style="12" bestFit="1" customWidth="1"/>
    <col min="4" max="5" width="7.57421875" style="12" customWidth="1"/>
    <col min="6" max="7" width="8.57421875" style="12" bestFit="1" customWidth="1"/>
    <col min="8" max="8" width="6.28125" style="12" bestFit="1" customWidth="1"/>
    <col min="9" max="9" width="8.00390625" style="7" bestFit="1" customWidth="1"/>
    <col min="10" max="13" width="5.421875" style="7" bestFit="1" customWidth="1"/>
    <col min="14" max="14" width="6.28125" style="12" bestFit="1" customWidth="1"/>
    <col min="15" max="15" width="8.00390625" style="7" bestFit="1" customWidth="1"/>
    <col min="16" max="16" width="5.421875" style="7" bestFit="1" customWidth="1"/>
    <col min="17" max="17" width="5.140625" style="7" bestFit="1" customWidth="1"/>
    <col min="18" max="18" width="6.28125" style="12" bestFit="1" customWidth="1"/>
    <col min="19" max="19" width="8.00390625" style="7" bestFit="1" customWidth="1"/>
    <col min="20" max="23" width="5.421875" style="7" bestFit="1" customWidth="1"/>
    <col min="24" max="24" width="6.28125" style="12" bestFit="1" customWidth="1"/>
    <col min="25" max="25" width="8.00390625" style="7" bestFit="1" customWidth="1"/>
    <col min="26" max="27" width="5.421875" style="7" bestFit="1" customWidth="1"/>
    <col min="28" max="28" width="6.28125" style="12" bestFit="1" customWidth="1"/>
    <col min="29" max="29" width="8.00390625" style="7" bestFit="1" customWidth="1"/>
    <col min="30" max="33" width="5.421875" style="7" bestFit="1" customWidth="1"/>
    <col min="34" max="34" width="6.28125" style="12" bestFit="1" customWidth="1"/>
    <col min="35" max="35" width="8.00390625" style="7" bestFit="1" customWidth="1"/>
    <col min="36" max="37" width="5.421875" style="7" bestFit="1" customWidth="1"/>
    <col min="38" max="38" width="6.28125" style="12" bestFit="1" customWidth="1"/>
    <col min="39" max="39" width="8.00390625" style="7" bestFit="1" customWidth="1"/>
    <col min="40" max="41" width="5.421875" style="7" bestFit="1" customWidth="1"/>
    <col min="42" max="42" width="6.28125" style="12" bestFit="1" customWidth="1"/>
    <col min="43" max="43" width="8.00390625" style="7" bestFit="1" customWidth="1"/>
    <col min="44" max="47" width="5.421875" style="7" bestFit="1" customWidth="1"/>
    <col min="48" max="48" width="6.28125" style="12" bestFit="1" customWidth="1"/>
    <col min="49" max="49" width="8.00390625" style="7" bestFit="1" customWidth="1"/>
    <col min="50" max="51" width="5.421875" style="7" bestFit="1" customWidth="1"/>
    <col min="52" max="52" width="6.28125" style="12" bestFit="1" customWidth="1"/>
    <col min="53" max="53" width="8.00390625" style="7" bestFit="1" customWidth="1"/>
    <col min="54" max="57" width="5.421875" style="7" bestFit="1" customWidth="1"/>
    <col min="58" max="58" width="6.28125" style="12" bestFit="1" customWidth="1"/>
    <col min="59" max="59" width="8.00390625" style="7" bestFit="1" customWidth="1"/>
    <col min="60" max="61" width="5.421875" style="7" bestFit="1" customWidth="1"/>
    <col min="62" max="62" width="6.28125" style="12" bestFit="1" customWidth="1"/>
    <col min="63" max="63" width="8.00390625" style="7" bestFit="1" customWidth="1"/>
    <col min="64" max="67" width="5.421875" style="7" bestFit="1" customWidth="1"/>
    <col min="68" max="68" width="6.28125" style="12" bestFit="1" customWidth="1"/>
    <col min="69" max="69" width="8.00390625" style="7" bestFit="1" customWidth="1"/>
    <col min="70" max="71" width="5.421875" style="7" bestFit="1" customWidth="1"/>
    <col min="72" max="72" width="6.28125" style="12" bestFit="1" customWidth="1"/>
    <col min="73" max="73" width="8.00390625" style="7" bestFit="1" customWidth="1"/>
    <col min="74" max="77" width="5.421875" style="7" bestFit="1" customWidth="1"/>
    <col min="78" max="78" width="6.28125" style="12" bestFit="1" customWidth="1"/>
    <col min="79" max="79" width="8.00390625" style="7" bestFit="1" customWidth="1"/>
    <col min="80" max="81" width="5.421875" style="7" bestFit="1" customWidth="1"/>
    <col min="82" max="82" width="6.28125" style="12" bestFit="1" customWidth="1"/>
    <col min="83" max="83" width="8.00390625" style="7" bestFit="1" customWidth="1"/>
    <col min="84" max="87" width="5.421875" style="7" bestFit="1" customWidth="1"/>
    <col min="88" max="88" width="6.28125" style="12" bestFit="1" customWidth="1"/>
    <col min="89" max="89" width="8.00390625" style="7" bestFit="1" customWidth="1"/>
    <col min="90" max="91" width="5.421875" style="7" bestFit="1" customWidth="1"/>
    <col min="92" max="16384" width="11.421875" style="0" customWidth="1"/>
  </cols>
  <sheetData>
    <row r="1" spans="1:91" s="16" customFormat="1" ht="12.75">
      <c r="A1" s="10" t="s">
        <v>77</v>
      </c>
      <c r="B1" s="15"/>
      <c r="C1" s="10" t="s">
        <v>77</v>
      </c>
      <c r="D1" s="10" t="s">
        <v>78</v>
      </c>
      <c r="E1" s="10" t="s">
        <v>78</v>
      </c>
      <c r="F1" s="10" t="s">
        <v>78</v>
      </c>
      <c r="G1" s="10" t="s">
        <v>78</v>
      </c>
      <c r="H1" s="10" t="s">
        <v>78</v>
      </c>
      <c r="I1" s="10" t="s">
        <v>87</v>
      </c>
      <c r="J1" s="10" t="s">
        <v>70</v>
      </c>
      <c r="K1" s="10" t="s">
        <v>71</v>
      </c>
      <c r="L1" s="10" t="s">
        <v>72</v>
      </c>
      <c r="M1" s="10" t="s">
        <v>73</v>
      </c>
      <c r="N1" s="10" t="s">
        <v>78</v>
      </c>
      <c r="O1" s="10" t="s">
        <v>87</v>
      </c>
      <c r="P1" s="10" t="s">
        <v>70</v>
      </c>
      <c r="Q1" s="10" t="s">
        <v>71</v>
      </c>
      <c r="R1" s="10" t="s">
        <v>78</v>
      </c>
      <c r="S1" s="10" t="s">
        <v>87</v>
      </c>
      <c r="T1" s="10" t="s">
        <v>70</v>
      </c>
      <c r="U1" s="10" t="s">
        <v>71</v>
      </c>
      <c r="V1" s="10" t="s">
        <v>72</v>
      </c>
      <c r="W1" s="10" t="s">
        <v>73</v>
      </c>
      <c r="X1" s="10" t="s">
        <v>78</v>
      </c>
      <c r="Y1" s="10" t="s">
        <v>87</v>
      </c>
      <c r="Z1" s="10" t="s">
        <v>70</v>
      </c>
      <c r="AA1" s="10" t="s">
        <v>71</v>
      </c>
      <c r="AB1" s="10" t="s">
        <v>78</v>
      </c>
      <c r="AC1" s="10" t="s">
        <v>87</v>
      </c>
      <c r="AD1" s="10" t="s">
        <v>70</v>
      </c>
      <c r="AE1" s="10" t="s">
        <v>71</v>
      </c>
      <c r="AF1" s="10" t="s">
        <v>72</v>
      </c>
      <c r="AG1" s="10" t="s">
        <v>73</v>
      </c>
      <c r="AH1" s="10" t="s">
        <v>78</v>
      </c>
      <c r="AI1" s="10" t="s">
        <v>87</v>
      </c>
      <c r="AJ1" s="10" t="s">
        <v>70</v>
      </c>
      <c r="AK1" s="10" t="s">
        <v>71</v>
      </c>
      <c r="AL1" s="10" t="s">
        <v>78</v>
      </c>
      <c r="AM1" s="10" t="s">
        <v>87</v>
      </c>
      <c r="AN1" s="10" t="s">
        <v>70</v>
      </c>
      <c r="AO1" s="10" t="s">
        <v>71</v>
      </c>
      <c r="AP1" s="10" t="s">
        <v>78</v>
      </c>
      <c r="AQ1" s="10" t="s">
        <v>87</v>
      </c>
      <c r="AR1" s="10" t="s">
        <v>70</v>
      </c>
      <c r="AS1" s="10" t="s">
        <v>71</v>
      </c>
      <c r="AT1" s="10" t="s">
        <v>72</v>
      </c>
      <c r="AU1" s="10" t="s">
        <v>73</v>
      </c>
      <c r="AV1" s="10" t="s">
        <v>78</v>
      </c>
      <c r="AW1" s="10" t="s">
        <v>87</v>
      </c>
      <c r="AX1" s="10" t="s">
        <v>70</v>
      </c>
      <c r="AY1" s="10" t="s">
        <v>71</v>
      </c>
      <c r="AZ1" s="10" t="s">
        <v>78</v>
      </c>
      <c r="BA1" s="10" t="s">
        <v>87</v>
      </c>
      <c r="BB1" s="10" t="s">
        <v>70</v>
      </c>
      <c r="BC1" s="10" t="s">
        <v>71</v>
      </c>
      <c r="BD1" s="10" t="s">
        <v>72</v>
      </c>
      <c r="BE1" s="10" t="s">
        <v>73</v>
      </c>
      <c r="BF1" s="10" t="s">
        <v>78</v>
      </c>
      <c r="BG1" s="10" t="s">
        <v>87</v>
      </c>
      <c r="BH1" s="10" t="s">
        <v>70</v>
      </c>
      <c r="BI1" s="10" t="s">
        <v>71</v>
      </c>
      <c r="BJ1" s="10" t="s">
        <v>78</v>
      </c>
      <c r="BK1" s="10" t="s">
        <v>87</v>
      </c>
      <c r="BL1" s="10" t="s">
        <v>70</v>
      </c>
      <c r="BM1" s="10" t="s">
        <v>71</v>
      </c>
      <c r="BN1" s="10" t="s">
        <v>72</v>
      </c>
      <c r="BO1" s="10" t="s">
        <v>73</v>
      </c>
      <c r="BP1" s="10" t="s">
        <v>78</v>
      </c>
      <c r="BQ1" s="10" t="s">
        <v>87</v>
      </c>
      <c r="BR1" s="10" t="s">
        <v>70</v>
      </c>
      <c r="BS1" s="10" t="s">
        <v>71</v>
      </c>
      <c r="BT1" s="10" t="s">
        <v>78</v>
      </c>
      <c r="BU1" s="10" t="s">
        <v>87</v>
      </c>
      <c r="BV1" s="10" t="s">
        <v>70</v>
      </c>
      <c r="BW1" s="10" t="s">
        <v>71</v>
      </c>
      <c r="BX1" s="10" t="s">
        <v>72</v>
      </c>
      <c r="BY1" s="10" t="s">
        <v>73</v>
      </c>
      <c r="BZ1" s="10" t="s">
        <v>78</v>
      </c>
      <c r="CA1" s="10" t="s">
        <v>87</v>
      </c>
      <c r="CB1" s="10" t="s">
        <v>70</v>
      </c>
      <c r="CC1" s="10" t="s">
        <v>71</v>
      </c>
      <c r="CD1" s="10" t="s">
        <v>78</v>
      </c>
      <c r="CE1" s="10" t="s">
        <v>87</v>
      </c>
      <c r="CF1" s="10" t="s">
        <v>70</v>
      </c>
      <c r="CG1" s="10" t="s">
        <v>71</v>
      </c>
      <c r="CH1" s="10" t="s">
        <v>72</v>
      </c>
      <c r="CI1" s="10" t="s">
        <v>73</v>
      </c>
      <c r="CJ1" s="10" t="s">
        <v>78</v>
      </c>
      <c r="CK1" s="10" t="s">
        <v>87</v>
      </c>
      <c r="CL1" s="10" t="s">
        <v>70</v>
      </c>
      <c r="CM1" s="10" t="s">
        <v>71</v>
      </c>
    </row>
    <row r="2" spans="1:91" s="16" customFormat="1" ht="12.75">
      <c r="A2" s="10" t="s">
        <v>69</v>
      </c>
      <c r="B2" s="15"/>
      <c r="C2" s="10" t="s">
        <v>100</v>
      </c>
      <c r="D2" s="10" t="s">
        <v>103</v>
      </c>
      <c r="E2" s="10" t="s">
        <v>104</v>
      </c>
      <c r="F2" s="10" t="s">
        <v>79</v>
      </c>
      <c r="G2" s="10" t="s">
        <v>81</v>
      </c>
      <c r="H2" s="10" t="s">
        <v>79</v>
      </c>
      <c r="I2" s="10" t="s">
        <v>80</v>
      </c>
      <c r="J2" s="10" t="s">
        <v>80</v>
      </c>
      <c r="K2" s="10" t="s">
        <v>80</v>
      </c>
      <c r="L2" s="10" t="s">
        <v>80</v>
      </c>
      <c r="M2" s="10" t="s">
        <v>80</v>
      </c>
      <c r="N2" s="10" t="s">
        <v>81</v>
      </c>
      <c r="O2" s="10" t="s">
        <v>82</v>
      </c>
      <c r="P2" s="10" t="s">
        <v>75</v>
      </c>
      <c r="Q2" s="10" t="s">
        <v>76</v>
      </c>
      <c r="R2" s="10" t="s">
        <v>79</v>
      </c>
      <c r="S2" s="10" t="s">
        <v>80</v>
      </c>
      <c r="T2" s="10" t="s">
        <v>80</v>
      </c>
      <c r="U2" s="10" t="s">
        <v>80</v>
      </c>
      <c r="V2" s="10" t="s">
        <v>80</v>
      </c>
      <c r="W2" s="10" t="s">
        <v>80</v>
      </c>
      <c r="X2" s="10" t="s">
        <v>81</v>
      </c>
      <c r="Y2" s="10" t="s">
        <v>82</v>
      </c>
      <c r="Z2" s="10" t="s">
        <v>75</v>
      </c>
      <c r="AA2" s="10" t="s">
        <v>76</v>
      </c>
      <c r="AB2" s="10" t="s">
        <v>79</v>
      </c>
      <c r="AC2" s="10" t="s">
        <v>80</v>
      </c>
      <c r="AD2" s="10" t="s">
        <v>80</v>
      </c>
      <c r="AE2" s="10" t="s">
        <v>80</v>
      </c>
      <c r="AF2" s="10" t="s">
        <v>80</v>
      </c>
      <c r="AG2" s="10" t="s">
        <v>80</v>
      </c>
      <c r="AH2" s="10" t="s">
        <v>81</v>
      </c>
      <c r="AI2" s="10" t="s">
        <v>82</v>
      </c>
      <c r="AJ2" s="10" t="s">
        <v>75</v>
      </c>
      <c r="AK2" s="10" t="s">
        <v>76</v>
      </c>
      <c r="AL2" s="10" t="s">
        <v>81</v>
      </c>
      <c r="AM2" s="10" t="s">
        <v>82</v>
      </c>
      <c r="AN2" s="10" t="s">
        <v>75</v>
      </c>
      <c r="AO2" s="10" t="s">
        <v>76</v>
      </c>
      <c r="AP2" s="10" t="s">
        <v>79</v>
      </c>
      <c r="AQ2" s="10" t="s">
        <v>80</v>
      </c>
      <c r="AR2" s="10" t="s">
        <v>80</v>
      </c>
      <c r="AS2" s="10" t="s">
        <v>80</v>
      </c>
      <c r="AT2" s="10" t="s">
        <v>80</v>
      </c>
      <c r="AU2" s="10" t="s">
        <v>80</v>
      </c>
      <c r="AV2" s="10" t="s">
        <v>81</v>
      </c>
      <c r="AW2" s="10" t="s">
        <v>82</v>
      </c>
      <c r="AX2" s="10" t="s">
        <v>75</v>
      </c>
      <c r="AY2" s="10" t="s">
        <v>76</v>
      </c>
      <c r="AZ2" s="10" t="s">
        <v>79</v>
      </c>
      <c r="BA2" s="10" t="s">
        <v>80</v>
      </c>
      <c r="BB2" s="10" t="s">
        <v>80</v>
      </c>
      <c r="BC2" s="10" t="s">
        <v>80</v>
      </c>
      <c r="BD2" s="10" t="s">
        <v>80</v>
      </c>
      <c r="BE2" s="10" t="s">
        <v>80</v>
      </c>
      <c r="BF2" s="10" t="s">
        <v>81</v>
      </c>
      <c r="BG2" s="10" t="s">
        <v>82</v>
      </c>
      <c r="BH2" s="10" t="s">
        <v>75</v>
      </c>
      <c r="BI2" s="10" t="s">
        <v>76</v>
      </c>
      <c r="BJ2" s="10" t="s">
        <v>79</v>
      </c>
      <c r="BK2" s="10" t="s">
        <v>80</v>
      </c>
      <c r="BL2" s="10" t="s">
        <v>80</v>
      </c>
      <c r="BM2" s="10" t="s">
        <v>80</v>
      </c>
      <c r="BN2" s="10" t="s">
        <v>80</v>
      </c>
      <c r="BO2" s="10" t="s">
        <v>80</v>
      </c>
      <c r="BP2" s="10" t="s">
        <v>81</v>
      </c>
      <c r="BQ2" s="10" t="s">
        <v>82</v>
      </c>
      <c r="BR2" s="10" t="s">
        <v>75</v>
      </c>
      <c r="BS2" s="10" t="s">
        <v>76</v>
      </c>
      <c r="BT2" s="10" t="s">
        <v>79</v>
      </c>
      <c r="BU2" s="10" t="s">
        <v>80</v>
      </c>
      <c r="BV2" s="10" t="s">
        <v>80</v>
      </c>
      <c r="BW2" s="10" t="s">
        <v>80</v>
      </c>
      <c r="BX2" s="10" t="s">
        <v>80</v>
      </c>
      <c r="BY2" s="10" t="s">
        <v>80</v>
      </c>
      <c r="BZ2" s="10" t="s">
        <v>81</v>
      </c>
      <c r="CA2" s="10" t="s">
        <v>82</v>
      </c>
      <c r="CB2" s="10" t="s">
        <v>75</v>
      </c>
      <c r="CC2" s="10" t="s">
        <v>76</v>
      </c>
      <c r="CD2" s="10" t="s">
        <v>79</v>
      </c>
      <c r="CE2" s="10" t="s">
        <v>80</v>
      </c>
      <c r="CF2" s="10" t="s">
        <v>80</v>
      </c>
      <c r="CG2" s="10" t="s">
        <v>80</v>
      </c>
      <c r="CH2" s="10" t="s">
        <v>80</v>
      </c>
      <c r="CI2" s="10" t="s">
        <v>80</v>
      </c>
      <c r="CJ2" s="10" t="s">
        <v>81</v>
      </c>
      <c r="CK2" s="10" t="s">
        <v>82</v>
      </c>
      <c r="CL2" s="10" t="s">
        <v>75</v>
      </c>
      <c r="CM2" s="10" t="s">
        <v>76</v>
      </c>
    </row>
    <row r="3" spans="1:88" ht="13.5" thickBot="1">
      <c r="A3" s="3"/>
      <c r="B3" s="2"/>
      <c r="C3" s="10"/>
      <c r="D3" s="10"/>
      <c r="E3" s="10"/>
      <c r="F3" s="10"/>
      <c r="G3" s="10"/>
      <c r="H3" s="10"/>
      <c r="N3" s="10"/>
      <c r="R3" s="10"/>
      <c r="X3" s="10"/>
      <c r="AB3" s="10"/>
      <c r="AH3" s="10"/>
      <c r="AL3" s="10"/>
      <c r="AP3" s="10"/>
      <c r="AV3" s="10"/>
      <c r="AZ3" s="10"/>
      <c r="BF3" s="10"/>
      <c r="BJ3" s="10"/>
      <c r="BP3" s="10"/>
      <c r="BT3" s="10"/>
      <c r="BZ3" s="10"/>
      <c r="CD3" s="10"/>
      <c r="CJ3" s="10"/>
    </row>
    <row r="4" spans="1:91" ht="13.5" thickTop="1">
      <c r="A4" s="5" t="s">
        <v>58</v>
      </c>
      <c r="B4" s="11">
        <f>IF(COUNTBLANK(H4:CM4)=84,"?","")</f>
      </c>
      <c r="C4" s="11">
        <v>54</v>
      </c>
      <c r="D4" s="11">
        <f>IF(AND(F4&lt;&gt;"",G4&lt;&gt;""),MIN(30,ROUND((F4+G4)/2,0)),"")</f>
        <v>27</v>
      </c>
      <c r="E4" s="11">
        <f>IF(D4=30,IF(ROUND((F4+G4)/2,0)&gt;31,"SI",""),"")</f>
      </c>
      <c r="F4" s="33">
        <f>IF(OR(H4&lt;&gt;"",R4&lt;&gt;"",AB4&lt;&gt;"",AP4&lt;&gt;"",AZ4&lt;&gt;"",BJ4&lt;&gt;"",BT4&lt;&gt;"",CD4&lt;&gt;""),MAX(I4,S4,AC4,AQ4,BA4,BK4,BU4,CE4),"")</f>
        <v>19.5</v>
      </c>
      <c r="G4" s="33">
        <f>IF(OR(N4&lt;&gt;"",X4&lt;&gt;"",AH4&lt;&gt;"",AL4&lt;&gt;"",AV4&lt;&gt;"",BF4&lt;&gt;"",BP4&lt;&gt;"",BZ4&lt;&gt;"",CJ4&lt;&gt;""),MAX(O4,Y4,AI4,AM4,AW4,BG4,BQ4,CA4,CK4),"")</f>
        <v>34.5</v>
      </c>
      <c r="H4" s="19">
        <f>IF(AND(I4&lt;&gt;"",I4&lt;&gt;"+++",I4&gt;=17.5),ROUND(I4,0),"")</f>
        <v>20</v>
      </c>
      <c r="I4" s="20">
        <f>IF(J4&lt;&gt;"",IF(J4="*","+++",SUM(J4:M4)/4*3),"")</f>
        <v>19.5</v>
      </c>
      <c r="J4" s="20">
        <v>8</v>
      </c>
      <c r="K4" s="20">
        <v>0</v>
      </c>
      <c r="L4" s="20">
        <v>11</v>
      </c>
      <c r="M4" s="20">
        <v>7</v>
      </c>
      <c r="N4" s="21">
        <f>IF(AND(O4&lt;&gt;"",O4&lt;&gt;"+++",O4&gt;=17.5),ROUND(O4,0),"")</f>
      </c>
      <c r="O4" s="20" t="str">
        <f>IF(P4&lt;&gt;"",IF(P4="*","+++",SUM(P4:Q4)/2*3),"")</f>
        <v>+++</v>
      </c>
      <c r="P4" s="20" t="s">
        <v>101</v>
      </c>
      <c r="Q4" s="22" t="s">
        <v>101</v>
      </c>
      <c r="R4" s="19">
        <f>IF(AND(S4&lt;&gt;"",S4&lt;&gt;"+++",S4&gt;=17.5),ROUND(S4,0),"")</f>
      </c>
      <c r="S4" s="20">
        <f>IF(T4&lt;&gt;"",IF(T4="*","+++",SUM(T4:W4)/4*3),"")</f>
      </c>
      <c r="T4" s="20"/>
      <c r="U4" s="20"/>
      <c r="V4" s="20"/>
      <c r="W4" s="20"/>
      <c r="X4" s="21">
        <f>IF(AND(Y4&lt;&gt;"",Y4&lt;&gt;"+++",Y4&gt;=17.5),ROUND(Y4,0),"")</f>
      </c>
      <c r="Y4" s="20">
        <f>IF(Z4&lt;&gt;"",IF(Z4="*","+++",SUM(Z4:AA4)/2*3),"")</f>
        <v>6.75</v>
      </c>
      <c r="Z4" s="20">
        <v>4.5</v>
      </c>
      <c r="AA4" s="22">
        <v>0</v>
      </c>
      <c r="AB4" s="19">
        <f>IF(AND(AC4&lt;&gt;"",AC4&lt;&gt;"+++",AC4&gt;=17.5),ROUND(AC4,0),"")</f>
      </c>
      <c r="AC4" s="20">
        <f>IF(AD4&lt;&gt;"",IF(AD4="*","+++",SUM(AD4:AG4)/4*3),"")</f>
      </c>
      <c r="AD4" s="20"/>
      <c r="AE4" s="20"/>
      <c r="AF4" s="20"/>
      <c r="AG4" s="20"/>
      <c r="AH4" s="21">
        <f>IF(AND(AI4&lt;&gt;"",AI4&lt;&gt;"+++",AI4&gt;=17.5),ROUND(AI4,0),"")</f>
      </c>
      <c r="AI4" s="20" t="str">
        <f>IF(AJ4&lt;&gt;"",IF(AJ4="*","+++",SUM(AJ4:AK4)/2*3),"")</f>
        <v>+++</v>
      </c>
      <c r="AJ4" s="20" t="s">
        <v>101</v>
      </c>
      <c r="AK4" s="22" t="s">
        <v>101</v>
      </c>
      <c r="AL4" s="21">
        <f>IF(AND(AM4&lt;&gt;"",AM4&lt;&gt;"+++",AM4&gt;=17.5),ROUND(AM4,0),"")</f>
        <v>35</v>
      </c>
      <c r="AM4" s="20">
        <f>IF(AN4&lt;&gt;"",IF(AN4="*","+++",SUM(AN4:AO4)/2*3),"")</f>
        <v>34.5</v>
      </c>
      <c r="AN4" s="20">
        <v>12</v>
      </c>
      <c r="AO4" s="22">
        <v>11</v>
      </c>
      <c r="AP4" s="19">
        <f>IF(AND(AQ4&lt;&gt;"",AQ4&lt;&gt;"+++",AQ4&gt;=17.5),ROUND(AQ4,0),"")</f>
      </c>
      <c r="AQ4" s="20">
        <f>IF(AR4&lt;&gt;"",IF(AR4="*","+++",SUM(AR4:AU4)/4*3),"")</f>
      </c>
      <c r="AR4" s="20"/>
      <c r="AS4" s="20"/>
      <c r="AT4" s="20"/>
      <c r="AU4" s="20"/>
      <c r="AV4" s="21">
        <f>IF(AND(AW4&lt;&gt;"",AW4&lt;&gt;"+++",AW4&gt;=17.5),ROUND(AW4,0),"")</f>
      </c>
      <c r="AW4" s="20">
        <f>IF(AX4&lt;&gt;"",IF(AX4="*","+++",SUM(AX4:AY4)/2*3),"")</f>
      </c>
      <c r="AX4" s="20"/>
      <c r="AY4" s="22"/>
      <c r="AZ4" s="19">
        <f>IF(AND(BA4&lt;&gt;"",BA4&lt;&gt;"+++",BA4&gt;=17.5),ROUND(BA4,0),"")</f>
      </c>
      <c r="BA4" s="20">
        <f>IF(BB4&lt;&gt;"",IF(BB4="*","+++",SUM(BB4:BE4)/4*3),"")</f>
      </c>
      <c r="BB4" s="20"/>
      <c r="BC4" s="20"/>
      <c r="BD4" s="20"/>
      <c r="BE4" s="20"/>
      <c r="BF4" s="21">
        <f>IF(AND(BG4&lt;&gt;"",BG4&lt;&gt;"+++",BG4&gt;=17.5),ROUND(BG4,0),"")</f>
      </c>
      <c r="BG4" s="20">
        <f>IF(BH4&lt;&gt;"",IF(BH4="*","+++",SUM(BH4:BI4)/2*3),"")</f>
      </c>
      <c r="BH4" s="20"/>
      <c r="BI4" s="22"/>
      <c r="BJ4" s="19">
        <f>IF(AND(BK4&lt;&gt;"",BK4&lt;&gt;"+++",BK4&gt;=17.5),ROUND(BK4,0),"")</f>
      </c>
      <c r="BK4" s="20">
        <f>IF(BL4&lt;&gt;"",IF(BL4="*","+++",SUM(BL4:BO4)/4*3),"")</f>
      </c>
      <c r="BL4" s="20"/>
      <c r="BM4" s="20"/>
      <c r="BN4" s="20"/>
      <c r="BO4" s="20"/>
      <c r="BP4" s="21">
        <f>IF(AND(BQ4&lt;&gt;"",BQ4&lt;&gt;"+++",BQ4&gt;=17.5),ROUND(BQ4,0),"")</f>
      </c>
      <c r="BQ4" s="20">
        <f>IF(BR4&lt;&gt;"",IF(BR4="*","+++",SUM(BR4:BS4)/2*3),"")</f>
      </c>
      <c r="BR4" s="20"/>
      <c r="BS4" s="22"/>
      <c r="BT4" s="19">
        <f>IF(AND(BU4&lt;&gt;"",BU4&lt;&gt;"+++",BU4&gt;=17.5),ROUND(BU4,0),"")</f>
      </c>
      <c r="BU4" s="20">
        <f>IF(BV4&lt;&gt;"",IF(BV4="*","+++",SUM(BV4:BY4)/4*3),"")</f>
      </c>
      <c r="BV4" s="20"/>
      <c r="BW4" s="20"/>
      <c r="BX4" s="20"/>
      <c r="BY4" s="20"/>
      <c r="BZ4" s="21">
        <f>IF(AND(CA4&lt;&gt;"",CA4&lt;&gt;"+++",CA4&gt;=17.5),ROUND(CA4,0),"")</f>
      </c>
      <c r="CA4" s="20">
        <f>IF(CB4&lt;&gt;"",IF(CB4="*","+++",SUM(CB4:CC4)/2*3),"")</f>
      </c>
      <c r="CB4" s="20"/>
      <c r="CC4" s="22"/>
      <c r="CD4" s="19">
        <f>IF(AND(CE4&lt;&gt;"",CE4&lt;&gt;"+++",CE4&gt;=17.5),ROUND(CE4,0),"")</f>
      </c>
      <c r="CE4" s="20">
        <f>IF(CF4&lt;&gt;"",IF(CF4="*","+++",SUM(CF4:CI4)/4*3),"")</f>
      </c>
      <c r="CF4" s="20"/>
      <c r="CG4" s="20"/>
      <c r="CH4" s="20"/>
      <c r="CI4" s="20"/>
      <c r="CJ4" s="21">
        <f>IF(AND(CK4&lt;&gt;"",CK4&lt;&gt;"+++",CK4&gt;=17.5),ROUND(CK4,0),"")</f>
      </c>
      <c r="CK4" s="20">
        <f>IF(CL4&lt;&gt;"",IF(CL4="*","+++",SUM(CL4:CM4)/2*3),"")</f>
      </c>
      <c r="CL4" s="20"/>
      <c r="CM4" s="22"/>
    </row>
    <row r="5" spans="1:91" ht="12.75">
      <c r="A5" s="5">
        <v>546086</v>
      </c>
      <c r="B5" s="11" t="str">
        <f>IF(COUNTBLANK(H5:CM5)=84,"?","")</f>
        <v>?</v>
      </c>
      <c r="C5" s="11"/>
      <c r="D5" s="11">
        <f>IF(AND(F5&lt;&gt;"",G5&lt;&gt;""),MIN(30,ROUND((F5+G5)/2,0)),"")</f>
      </c>
      <c r="E5" s="11">
        <f>IF(D5=30,IF(ROUND((F5+G5)/2,0)&gt;31,"SI",""),"")</f>
      </c>
      <c r="F5" s="33">
        <f>IF(OR(H5&lt;&gt;"",R5&lt;&gt;"",AB5&lt;&gt;"",AP5&lt;&gt;"",AZ5&lt;&gt;"",BJ5&lt;&gt;"",BT5&lt;&gt;"",CD5&lt;&gt;""),MAX(I5,S5,AC5,AQ5,BA5,BK5,BU5,CE5),"")</f>
      </c>
      <c r="G5" s="33">
        <f>IF(OR(N5&lt;&gt;"",X5&lt;&gt;"",AH5&lt;&gt;"",AL5&lt;&gt;"",AV5&lt;&gt;"",BF5&lt;&gt;"",BP5&lt;&gt;"",BZ5&lt;&gt;"",CJ5&lt;&gt;""),MAX(O5,Y5,AI5,AM5,AW5,BG5,BQ5,CA5,CK5),"")</f>
      </c>
      <c r="H5" s="23">
        <f>IF(AND(I5&lt;&gt;"",I5&lt;&gt;"+++",I5&gt;=17.5),ROUND(I5,0),"")</f>
      </c>
      <c r="I5" s="7">
        <f>IF(J5&lt;&gt;"",IF(J5="*","+++",SUM(J5:M5)/4*3),"")</f>
      </c>
      <c r="N5" s="24">
        <f>IF(AND(O5&lt;&gt;"",O5&lt;&gt;"+++",O5&gt;=17.5),ROUND(O5,0),"")</f>
      </c>
      <c r="O5" s="7">
        <f>IF(P5&lt;&gt;"",IF(P5="*","+++",SUM(P5:Q5)/2*3),"")</f>
      </c>
      <c r="Q5" s="25"/>
      <c r="R5" s="23">
        <f>IF(AND(S5&lt;&gt;"",S5&lt;&gt;"+++",S5&gt;=17.5),ROUND(S5,0),"")</f>
      </c>
      <c r="S5" s="7">
        <f>IF(T5&lt;&gt;"",IF(T5="*","+++",SUM(T5:W5)/4*3),"")</f>
      </c>
      <c r="X5" s="24">
        <f>IF(AND(Y5&lt;&gt;"",Y5&lt;&gt;"+++",Y5&gt;=17.5),ROUND(Y5,0),"")</f>
      </c>
      <c r="Y5" s="7">
        <f>IF(Z5&lt;&gt;"",IF(Z5="*","+++",SUM(Z5:AA5)/2*3),"")</f>
      </c>
      <c r="AA5" s="25"/>
      <c r="AB5" s="23">
        <f>IF(AND(AC5&lt;&gt;"",AC5&lt;&gt;"+++",AC5&gt;=17.5),ROUND(AC5,0),"")</f>
      </c>
      <c r="AC5" s="7">
        <f>IF(AD5&lt;&gt;"",IF(AD5="*","+++",SUM(AD5:AG5)/4*3),"")</f>
      </c>
      <c r="AH5" s="24">
        <f>IF(AND(AI5&lt;&gt;"",AI5&lt;&gt;"+++",AI5&gt;=17.5),ROUND(AI5,0),"")</f>
      </c>
      <c r="AI5" s="7">
        <f>IF(AJ5&lt;&gt;"",IF(AJ5="*","+++",SUM(AJ5:AK5)/2*3),"")</f>
      </c>
      <c r="AK5" s="25"/>
      <c r="AL5" s="24">
        <f>IF(AND(AM5&lt;&gt;"",AM5&lt;&gt;"+++",AM5&gt;=17.5),ROUND(AM5,0),"")</f>
      </c>
      <c r="AM5" s="7">
        <f>IF(AN5&lt;&gt;"",IF(AN5="*","+++",SUM(AN5:AO5)/2*3),"")</f>
      </c>
      <c r="AO5" s="25"/>
      <c r="AP5" s="23">
        <f>IF(AND(AQ5&lt;&gt;"",AQ5&lt;&gt;"+++",AQ5&gt;=17.5),ROUND(AQ5,0),"")</f>
      </c>
      <c r="AQ5" s="7">
        <f>IF(AR5&lt;&gt;"",IF(AR5="*","+++",SUM(AR5:AU5)/4*3),"")</f>
      </c>
      <c r="AV5" s="24">
        <f>IF(AND(AW5&lt;&gt;"",AW5&lt;&gt;"+++",AW5&gt;=17.5),ROUND(AW5,0),"")</f>
      </c>
      <c r="AW5" s="7">
        <f>IF(AX5&lt;&gt;"",IF(AX5="*","+++",SUM(AX5:AY5)/2*3),"")</f>
      </c>
      <c r="AY5" s="25"/>
      <c r="AZ5" s="23">
        <f>IF(AND(BA5&lt;&gt;"",BA5&lt;&gt;"+++",BA5&gt;=17.5),ROUND(BA5,0),"")</f>
      </c>
      <c r="BA5" s="7">
        <f>IF(BB5&lt;&gt;"",IF(BB5="*","+++",SUM(BB5:BE5)/4*3),"")</f>
      </c>
      <c r="BF5" s="24">
        <f>IF(AND(BG5&lt;&gt;"",BG5&lt;&gt;"+++",BG5&gt;=17.5),ROUND(BG5,0),"")</f>
      </c>
      <c r="BG5" s="7">
        <f>IF(BH5&lt;&gt;"",IF(BH5="*","+++",SUM(BH5:BI5)/2*3),"")</f>
      </c>
      <c r="BI5" s="25"/>
      <c r="BJ5" s="23">
        <f>IF(AND(BK5&lt;&gt;"",BK5&lt;&gt;"+++",BK5&gt;=17.5),ROUND(BK5,0),"")</f>
      </c>
      <c r="BK5" s="7">
        <f>IF(BL5&lt;&gt;"",IF(BL5="*","+++",SUM(BL5:BO5)/4*3),"")</f>
      </c>
      <c r="BP5" s="24">
        <f>IF(AND(BQ5&lt;&gt;"",BQ5&lt;&gt;"+++",BQ5&gt;=17.5),ROUND(BQ5,0),"")</f>
      </c>
      <c r="BQ5" s="7">
        <f>IF(BR5&lt;&gt;"",IF(BR5="*","+++",SUM(BR5:BS5)/2*3),"")</f>
      </c>
      <c r="BS5" s="25"/>
      <c r="BT5" s="23">
        <f>IF(AND(BU5&lt;&gt;"",BU5&lt;&gt;"+++",BU5&gt;=17.5),ROUND(BU5,0),"")</f>
      </c>
      <c r="BU5" s="7">
        <f>IF(BV5&lt;&gt;"",IF(BV5="*","+++",SUM(BV5:BY5)/4*3),"")</f>
      </c>
      <c r="BZ5" s="24">
        <f>IF(AND(CA5&lt;&gt;"",CA5&lt;&gt;"+++",CA5&gt;=17.5),ROUND(CA5,0),"")</f>
      </c>
      <c r="CA5" s="7">
        <f>IF(CB5&lt;&gt;"",IF(CB5="*","+++",SUM(CB5:CC5)/2*3),"")</f>
      </c>
      <c r="CC5" s="25"/>
      <c r="CD5" s="23">
        <f>IF(AND(CE5&lt;&gt;"",CE5&lt;&gt;"+++",CE5&gt;=17.5),ROUND(CE5,0),"")</f>
      </c>
      <c r="CE5" s="7">
        <f>IF(CF5&lt;&gt;"",IF(CF5="*","+++",SUM(CF5:CI5)/4*3),"")</f>
      </c>
      <c r="CJ5" s="24">
        <f>IF(AND(CK5&lt;&gt;"",CK5&lt;&gt;"+++",CK5&gt;=17.5),ROUND(CK5,0),"")</f>
      </c>
      <c r="CK5" s="7">
        <f>IF(CL5&lt;&gt;"",IF(CL5="*","+++",SUM(CL5:CM5)/2*3),"")</f>
      </c>
      <c r="CM5" s="25"/>
    </row>
    <row r="6" spans="1:91" ht="12.75">
      <c r="A6" s="5" t="s">
        <v>51</v>
      </c>
      <c r="B6" s="11">
        <f>IF(COUNTBLANK(H6:CM6)=84,"?","")</f>
      </c>
      <c r="C6" s="11"/>
      <c r="D6" s="11">
        <f>IF(AND(F6&lt;&gt;"",G6&lt;&gt;""),MIN(30,ROUND((F6+G6)/2,0)),"")</f>
      </c>
      <c r="E6" s="11">
        <f>IF(D6=30,IF(ROUND((F6+G6)/2,0)&gt;31,"SI",""),"")</f>
      </c>
      <c r="F6" s="33">
        <f>IF(OR(H6&lt;&gt;"",R6&lt;&gt;"",AB6&lt;&gt;"",AP6&lt;&gt;"",AZ6&lt;&gt;"",BJ6&lt;&gt;"",BT6&lt;&gt;"",CD6&lt;&gt;""),MAX(I6,S6,AC6,AQ6,BA6,BK6,BU6,CE6),"")</f>
      </c>
      <c r="G6" s="33">
        <f>IF(OR(N6&lt;&gt;"",X6&lt;&gt;"",AH6&lt;&gt;"",AL6&lt;&gt;"",AV6&lt;&gt;"",BF6&lt;&gt;"",BP6&lt;&gt;"",BZ6&lt;&gt;"",CJ6&lt;&gt;""),MAX(O6,Y6,AI6,AM6,AW6,BG6,BQ6,CA6,CK6),"")</f>
        <v>18</v>
      </c>
      <c r="H6" s="23">
        <f>IF(AND(I6&lt;&gt;"",I6&lt;&gt;"+++",I6&gt;=17.5),ROUND(I6,0),"")</f>
      </c>
      <c r="I6" s="7">
        <f>IF(J6&lt;&gt;"",IF(J6="*","+++",SUM(J6:M6)/4*3),"")</f>
        <v>11.625</v>
      </c>
      <c r="J6" s="7">
        <v>5.5</v>
      </c>
      <c r="K6" s="7">
        <v>0</v>
      </c>
      <c r="L6" s="7">
        <v>10</v>
      </c>
      <c r="M6" s="7">
        <v>0</v>
      </c>
      <c r="N6" s="24">
        <f>IF(AND(O6&lt;&gt;"",O6&lt;&gt;"+++",O6&gt;=17.5),ROUND(O6,0),"")</f>
      </c>
      <c r="O6" s="7" t="str">
        <f>IF(P6&lt;&gt;"",IF(P6="*","+++",SUM(P6:Q6)/2*3),"")</f>
        <v>+++</v>
      </c>
      <c r="P6" s="7" t="s">
        <v>101</v>
      </c>
      <c r="Q6" s="25" t="s">
        <v>101</v>
      </c>
      <c r="R6" s="23">
        <f>IF(AND(S6&lt;&gt;"",S6&lt;&gt;"+++",S6&gt;=17.5),ROUND(S6,0),"")</f>
      </c>
      <c r="S6" s="7" t="str">
        <f>IF(T6&lt;&gt;"",IF(T6="*","+++",SUM(T6:W6)/4*3),"")</f>
        <v>+++</v>
      </c>
      <c r="T6" s="7" t="s">
        <v>101</v>
      </c>
      <c r="U6" s="7" t="s">
        <v>101</v>
      </c>
      <c r="V6" s="7" t="s">
        <v>101</v>
      </c>
      <c r="W6" s="7" t="s">
        <v>101</v>
      </c>
      <c r="X6" s="24">
        <f>IF(AND(Y6&lt;&gt;"",Y6&lt;&gt;"+++",Y6&gt;=17.5),ROUND(Y6,0),"")</f>
      </c>
      <c r="Y6" s="7">
        <f>IF(Z6&lt;&gt;"",IF(Z6="*","+++",SUM(Z6:AA6)/2*3),"")</f>
      </c>
      <c r="AA6" s="25"/>
      <c r="AB6" s="23">
        <f>IF(AND(AC6&lt;&gt;"",AC6&lt;&gt;"+++",AC6&gt;=17.5),ROUND(AC6,0),"")</f>
      </c>
      <c r="AC6" s="7" t="str">
        <f>IF(AD6&lt;&gt;"",IF(AD6="*","+++",SUM(AD6:AG6)/4*3),"")</f>
        <v>+++</v>
      </c>
      <c r="AD6" s="7" t="s">
        <v>101</v>
      </c>
      <c r="AE6" s="7" t="s">
        <v>101</v>
      </c>
      <c r="AF6" s="7" t="s">
        <v>101</v>
      </c>
      <c r="AG6" s="7" t="s">
        <v>101</v>
      </c>
      <c r="AH6" s="24">
        <f>IF(AND(AI6&lt;&gt;"",AI6&lt;&gt;"+++",AI6&gt;=17.5),ROUND(AI6,0),"")</f>
      </c>
      <c r="AI6" s="7" t="str">
        <f>IF(AJ6&lt;&gt;"",IF(AJ6="*","+++",SUM(AJ6:AK6)/2*3),"")</f>
        <v>+++</v>
      </c>
      <c r="AJ6" s="7" t="s">
        <v>101</v>
      </c>
      <c r="AK6" s="25" t="s">
        <v>101</v>
      </c>
      <c r="AL6" s="24">
        <f>IF(AND(AM6&lt;&gt;"",AM6&lt;&gt;"+++",AM6&gt;=17.5),ROUND(AM6,0),"")</f>
      </c>
      <c r="AM6" s="7">
        <f>IF(AN6&lt;&gt;"",IF(AN6="*","+++",SUM(AN6:AO6)/2*3),"")</f>
      </c>
      <c r="AO6" s="25"/>
      <c r="AP6" s="23">
        <f>IF(AND(AQ6&lt;&gt;"",AQ6&lt;&gt;"+++",AQ6&gt;=17.5),ROUND(AQ6,0),"")</f>
      </c>
      <c r="AQ6" s="7">
        <f>IF(AR6&lt;&gt;"",IF(AR6="*","+++",SUM(AR6:AU6)/4*3),"")</f>
      </c>
      <c r="AV6" s="24">
        <f>IF(AND(AW6&lt;&gt;"",AW6&lt;&gt;"+++",AW6&gt;=17.5),ROUND(AW6,0),"")</f>
      </c>
      <c r="AW6" s="7">
        <f>IF(AX6&lt;&gt;"",IF(AX6="*","+++",SUM(AX6:AY6)/2*3),"")</f>
      </c>
      <c r="AY6" s="25"/>
      <c r="AZ6" s="23">
        <f>IF(AND(BA6&lt;&gt;"",BA6&lt;&gt;"+++",BA6&gt;=17.5),ROUND(BA6,0),"")</f>
      </c>
      <c r="BA6" s="7">
        <f>IF(BB6&lt;&gt;"",IF(BB6="*","+++",SUM(BB6:BE6)/4*3),"")</f>
      </c>
      <c r="BF6" s="24">
        <f>IF(AND(BG6&lt;&gt;"",BG6&lt;&gt;"+++",BG6&gt;=17.5),ROUND(BG6,0),"")</f>
        <v>18</v>
      </c>
      <c r="BG6" s="7">
        <f>IF(BH6&lt;&gt;"",IF(BH6="*","+++",SUM(BH6:BI6)/2*3),"")</f>
        <v>18</v>
      </c>
      <c r="BH6" s="7">
        <v>5</v>
      </c>
      <c r="BI6" s="25">
        <v>7</v>
      </c>
      <c r="BJ6" s="23">
        <f>IF(AND(BK6&lt;&gt;"",BK6&lt;&gt;"+++",BK6&gt;=17.5),ROUND(BK6,0),"")</f>
      </c>
      <c r="BK6" s="7">
        <f>IF(BL6&lt;&gt;"",IF(BL6="*","+++",SUM(BL6:BO6)/4*3),"")</f>
      </c>
      <c r="BP6" s="24">
        <f>IF(AND(BQ6&lt;&gt;"",BQ6&lt;&gt;"+++",BQ6&gt;=17.5),ROUND(BQ6,0),"")</f>
      </c>
      <c r="BQ6" s="7">
        <f>IF(BR6&lt;&gt;"",IF(BR6="*","+++",SUM(BR6:BS6)/2*3),"")</f>
      </c>
      <c r="BS6" s="25"/>
      <c r="BT6" s="23">
        <f>IF(AND(BU6&lt;&gt;"",BU6&lt;&gt;"+++",BU6&gt;=17.5),ROUND(BU6,0),"")</f>
      </c>
      <c r="BU6" s="7">
        <f>IF(BV6&lt;&gt;"",IF(BV6="*","+++",SUM(BV6:BY6)/4*3),"")</f>
      </c>
      <c r="BZ6" s="24">
        <f>IF(AND(CA6&lt;&gt;"",CA6&lt;&gt;"+++",CA6&gt;=17.5),ROUND(CA6,0),"")</f>
      </c>
      <c r="CA6" s="7">
        <f>IF(CB6&lt;&gt;"",IF(CB6="*","+++",SUM(CB6:CC6)/2*3),"")</f>
      </c>
      <c r="CC6" s="25"/>
      <c r="CD6" s="23">
        <f>IF(AND(CE6&lt;&gt;"",CE6&lt;&gt;"+++",CE6&gt;=17.5),ROUND(CE6,0),"")</f>
      </c>
      <c r="CE6" s="7">
        <f>IF(CF6&lt;&gt;"",IF(CF6="*","+++",SUM(CF6:CI6)/4*3),"")</f>
        <v>10.125</v>
      </c>
      <c r="CF6" s="7">
        <v>2</v>
      </c>
      <c r="CG6" s="7">
        <v>3.5</v>
      </c>
      <c r="CH6" s="7">
        <v>3.5</v>
      </c>
      <c r="CI6" s="7">
        <v>4.5</v>
      </c>
      <c r="CJ6" s="24">
        <f>IF(AND(CK6&lt;&gt;"",CK6&lt;&gt;"+++",CK6&gt;=17.5),ROUND(CK6,0),"")</f>
      </c>
      <c r="CK6" s="7">
        <f>IF(CL6&lt;&gt;"",IF(CL6="*","+++",SUM(CL6:CM6)/2*3),"")</f>
      </c>
      <c r="CM6" s="25"/>
    </row>
    <row r="7" spans="1:91" ht="12.75">
      <c r="A7" s="18" t="s">
        <v>89</v>
      </c>
      <c r="B7" s="11">
        <f>IF(COUNTBLANK(H7:CM7)=84,"?","")</f>
      </c>
      <c r="C7" s="11"/>
      <c r="D7" s="11">
        <f>IF(AND(F7&lt;&gt;"",G7&lt;&gt;""),MIN(30,ROUND((F7+G7)/2,0)),"")</f>
      </c>
      <c r="E7" s="11">
        <f>IF(D7=30,IF(ROUND((F7+G7)/2,0)&gt;31,"SI",""),"")</f>
      </c>
      <c r="F7" s="33">
        <f>IF(OR(H7&lt;&gt;"",R7&lt;&gt;"",AB7&lt;&gt;"",AP7&lt;&gt;"",AZ7&lt;&gt;"",BJ7&lt;&gt;"",BT7&lt;&gt;"",CD7&lt;&gt;""),MAX(I7,S7,AC7,AQ7,BA7,BK7,BU7,CE7),"")</f>
      </c>
      <c r="G7" s="33">
        <f>IF(OR(N7&lt;&gt;"",X7&lt;&gt;"",AH7&lt;&gt;"",AL7&lt;&gt;"",AV7&lt;&gt;"",BF7&lt;&gt;"",BP7&lt;&gt;"",BZ7&lt;&gt;"",CJ7&lt;&gt;""),MAX(O7,Y7,AI7,AM7,AW7,BG7,BQ7,CA7,CK7),"")</f>
      </c>
      <c r="H7" s="23">
        <f>IF(AND(I7&lt;&gt;"",I7&lt;&gt;"+++",I7&gt;=17.5),ROUND(I7,0),"")</f>
      </c>
      <c r="I7" s="7">
        <f>IF(J7&lt;&gt;"",IF(J7="*","+++",SUM(J7:M7)/4*3),"")</f>
      </c>
      <c r="N7" s="24">
        <f>IF(AND(O7&lt;&gt;"",O7&lt;&gt;"+++",O7&gt;=17.5),ROUND(O7,0),"")</f>
      </c>
      <c r="O7" s="7">
        <f>IF(P7&lt;&gt;"",IF(P7="*","+++",SUM(P7:Q7)/2*3),"")</f>
      </c>
      <c r="Q7" s="25"/>
      <c r="R7" s="23">
        <f>IF(AND(S7&lt;&gt;"",S7&lt;&gt;"+++",S7&gt;=17.5),ROUND(S7,0),"")</f>
      </c>
      <c r="S7" s="7">
        <f>IF(T7&lt;&gt;"",IF(T7="*","+++",SUM(T7:W7)/4*3),"")</f>
      </c>
      <c r="X7" s="24">
        <f>IF(AND(Y7&lt;&gt;"",Y7&lt;&gt;"+++",Y7&gt;=17.5),ROUND(Y7,0),"")</f>
      </c>
      <c r="Y7" s="7">
        <f>IF(Z7&lt;&gt;"",IF(Z7="*","+++",SUM(Z7:AA7)/2*3),"")</f>
      </c>
      <c r="AA7" s="25"/>
      <c r="AB7" s="23">
        <f>IF(AND(AC7&lt;&gt;"",AC7&lt;&gt;"+++",AC7&gt;=17.5),ROUND(AC7,0),"")</f>
      </c>
      <c r="AC7" s="7">
        <f>IF(AD7&lt;&gt;"",IF(AD7="*","+++",SUM(AD7:AG7)/4*3),"")</f>
      </c>
      <c r="AH7" s="24">
        <f>IF(AND(AI7&lt;&gt;"",AI7&lt;&gt;"+++",AI7&gt;=17.5),ROUND(AI7,0),"")</f>
      </c>
      <c r="AI7" s="7">
        <f>IF(AJ7&lt;&gt;"",IF(AJ7="*","+++",SUM(AJ7:AK7)/2*3),"")</f>
      </c>
      <c r="AK7" s="25"/>
      <c r="AL7" s="24">
        <f>IF(AND(AM7&lt;&gt;"",AM7&lt;&gt;"+++",AM7&gt;=17.5),ROUND(AM7,0),"")</f>
      </c>
      <c r="AM7" s="7">
        <f>IF(AN7&lt;&gt;"",IF(AN7="*","+++",SUM(AN7:AO7)/2*3),"")</f>
      </c>
      <c r="AO7" s="25"/>
      <c r="AP7" s="23">
        <f>IF(AND(AQ7&lt;&gt;"",AQ7&lt;&gt;"+++",AQ7&gt;=17.5),ROUND(AQ7,0),"")</f>
      </c>
      <c r="AQ7" s="7" t="str">
        <f>IF(AR7&lt;&gt;"",IF(AR7="*","+++",SUM(AR7:AU7)/4*3),"")</f>
        <v>+++</v>
      </c>
      <c r="AR7" s="7" t="s">
        <v>101</v>
      </c>
      <c r="AS7" s="7" t="s">
        <v>101</v>
      </c>
      <c r="AT7" s="7" t="s">
        <v>101</v>
      </c>
      <c r="AU7" s="7" t="s">
        <v>101</v>
      </c>
      <c r="AV7" s="24">
        <f>IF(AND(AW7&lt;&gt;"",AW7&lt;&gt;"+++",AW7&gt;=17.5),ROUND(AW7,0),"")</f>
      </c>
      <c r="AW7" s="7">
        <f>IF(AX7&lt;&gt;"",IF(AX7="*","+++",SUM(AX7:AY7)/2*3),"")</f>
      </c>
      <c r="AY7" s="25"/>
      <c r="AZ7" s="23">
        <f>IF(AND(BA7&lt;&gt;"",BA7&lt;&gt;"+++",BA7&gt;=17.5),ROUND(BA7,0),"")</f>
      </c>
      <c r="BA7" s="7">
        <f>IF(BB7&lt;&gt;"",IF(BB7="*","+++",SUM(BB7:BE7)/4*3),"")</f>
      </c>
      <c r="BF7" s="24">
        <f>IF(AND(BG7&lt;&gt;"",BG7&lt;&gt;"+++",BG7&gt;=17.5),ROUND(BG7,0),"")</f>
      </c>
      <c r="BG7" s="7">
        <f>IF(BH7&lt;&gt;"",IF(BH7="*","+++",SUM(BH7:BI7)/2*3),"")</f>
      </c>
      <c r="BI7" s="25"/>
      <c r="BJ7" s="23">
        <f>IF(AND(BK7&lt;&gt;"",BK7&lt;&gt;"+++",BK7&gt;=17.5),ROUND(BK7,0),"")</f>
      </c>
      <c r="BK7" s="7">
        <f>IF(BL7&lt;&gt;"",IF(BL7="*","+++",SUM(BL7:BO7)/4*3),"")</f>
      </c>
      <c r="BP7" s="24">
        <f>IF(AND(BQ7&lt;&gt;"",BQ7&lt;&gt;"+++",BQ7&gt;=17.5),ROUND(BQ7,0),"")</f>
      </c>
      <c r="BQ7" s="7">
        <f>IF(BR7&lt;&gt;"",IF(BR7="*","+++",SUM(BR7:BS7)/2*3),"")</f>
      </c>
      <c r="BS7" s="25"/>
      <c r="BT7" s="23">
        <f>IF(AND(BU7&lt;&gt;"",BU7&lt;&gt;"+++",BU7&gt;=17.5),ROUND(BU7,0),"")</f>
      </c>
      <c r="BU7" s="7">
        <f>IF(BV7&lt;&gt;"",IF(BV7="*","+++",SUM(BV7:BY7)/4*3),"")</f>
      </c>
      <c r="BZ7" s="24">
        <f>IF(AND(CA7&lt;&gt;"",CA7&lt;&gt;"+++",CA7&gt;=17.5),ROUND(CA7,0),"")</f>
      </c>
      <c r="CA7" s="7">
        <f>IF(CB7&lt;&gt;"",IF(CB7="*","+++",SUM(CB7:CC7)/2*3),"")</f>
      </c>
      <c r="CC7" s="25"/>
      <c r="CD7" s="23">
        <f>IF(AND(CE7&lt;&gt;"",CE7&lt;&gt;"+++",CE7&gt;=17.5),ROUND(CE7,0),"")</f>
      </c>
      <c r="CE7" s="7">
        <f>IF(CF7&lt;&gt;"",IF(CF7="*","+++",SUM(CF7:CI7)/4*3),"")</f>
      </c>
      <c r="CJ7" s="24">
        <f>IF(AND(CK7&lt;&gt;"",CK7&lt;&gt;"+++",CK7&gt;=17.5),ROUND(CK7,0),"")</f>
      </c>
      <c r="CK7" s="7">
        <f>IF(CL7&lt;&gt;"",IF(CL7="*","+++",SUM(CL7:CM7)/2*3),"")</f>
      </c>
      <c r="CM7" s="25"/>
    </row>
    <row r="8" spans="1:91" ht="12.75">
      <c r="A8" s="5" t="s">
        <v>66</v>
      </c>
      <c r="B8" s="11" t="str">
        <f>IF(COUNTBLANK(H8:CM8)=84,"?","")</f>
        <v>?</v>
      </c>
      <c r="C8" s="11"/>
      <c r="D8" s="11">
        <f>IF(AND(F8&lt;&gt;"",G8&lt;&gt;""),MIN(30,ROUND((F8+G8)/2,0)),"")</f>
      </c>
      <c r="E8" s="11">
        <f>IF(D8=30,IF(ROUND((F8+G8)/2,0)&gt;31,"SI",""),"")</f>
      </c>
      <c r="F8" s="33">
        <f>IF(OR(H8&lt;&gt;"",R8&lt;&gt;"",AB8&lt;&gt;"",AP8&lt;&gt;"",AZ8&lt;&gt;"",BJ8&lt;&gt;"",BT8&lt;&gt;"",CD8&lt;&gt;""),MAX(I8,S8,AC8,AQ8,BA8,BK8,BU8,CE8),"")</f>
      </c>
      <c r="G8" s="33">
        <f>IF(OR(N8&lt;&gt;"",X8&lt;&gt;"",AH8&lt;&gt;"",AL8&lt;&gt;"",AV8&lt;&gt;"",BF8&lt;&gt;"",BP8&lt;&gt;"",BZ8&lt;&gt;"",CJ8&lt;&gt;""),MAX(O8,Y8,AI8,AM8,AW8,BG8,BQ8,CA8,CK8),"")</f>
      </c>
      <c r="H8" s="23">
        <f>IF(AND(I8&lt;&gt;"",I8&lt;&gt;"+++",I8&gt;=17.5),ROUND(I8,0),"")</f>
      </c>
      <c r="I8" s="7">
        <f>IF(J8&lt;&gt;"",IF(J8="*","+++",SUM(J8:M8)/4*3),"")</f>
      </c>
      <c r="N8" s="24">
        <f>IF(AND(O8&lt;&gt;"",O8&lt;&gt;"+++",O8&gt;=17.5),ROUND(O8,0),"")</f>
      </c>
      <c r="O8" s="7">
        <f>IF(P8&lt;&gt;"",IF(P8="*","+++",SUM(P8:Q8)/2*3),"")</f>
      </c>
      <c r="Q8" s="25"/>
      <c r="R8" s="23">
        <f>IF(AND(S8&lt;&gt;"",S8&lt;&gt;"+++",S8&gt;=17.5),ROUND(S8,0),"")</f>
      </c>
      <c r="S8" s="7">
        <f>IF(T8&lt;&gt;"",IF(T8="*","+++",SUM(T8:W8)/4*3),"")</f>
      </c>
      <c r="X8" s="24">
        <f>IF(AND(Y8&lt;&gt;"",Y8&lt;&gt;"+++",Y8&gt;=17.5),ROUND(Y8,0),"")</f>
      </c>
      <c r="Y8" s="7">
        <f>IF(Z8&lt;&gt;"",IF(Z8="*","+++",SUM(Z8:AA8)/2*3),"")</f>
      </c>
      <c r="AA8" s="25"/>
      <c r="AB8" s="23">
        <f>IF(AND(AC8&lt;&gt;"",AC8&lt;&gt;"+++",AC8&gt;=17.5),ROUND(AC8,0),"")</f>
      </c>
      <c r="AC8" s="7">
        <f>IF(AD8&lt;&gt;"",IF(AD8="*","+++",SUM(AD8:AG8)/4*3),"")</f>
      </c>
      <c r="AH8" s="24">
        <f>IF(AND(AI8&lt;&gt;"",AI8&lt;&gt;"+++",AI8&gt;=17.5),ROUND(AI8,0),"")</f>
      </c>
      <c r="AI8" s="7">
        <f>IF(AJ8&lt;&gt;"",IF(AJ8="*","+++",SUM(AJ8:AK8)/2*3),"")</f>
      </c>
      <c r="AK8" s="25"/>
      <c r="AL8" s="24">
        <f>IF(AND(AM8&lt;&gt;"",AM8&lt;&gt;"+++",AM8&gt;=17.5),ROUND(AM8,0),"")</f>
      </c>
      <c r="AM8" s="7">
        <f>IF(AN8&lt;&gt;"",IF(AN8="*","+++",SUM(AN8:AO8)/2*3),"")</f>
      </c>
      <c r="AO8" s="25"/>
      <c r="AP8" s="23">
        <f>IF(AND(AQ8&lt;&gt;"",AQ8&lt;&gt;"+++",AQ8&gt;=17.5),ROUND(AQ8,0),"")</f>
      </c>
      <c r="AQ8" s="7">
        <f>IF(AR8&lt;&gt;"",IF(AR8="*","+++",SUM(AR8:AU8)/4*3),"")</f>
      </c>
      <c r="AV8" s="24">
        <f>IF(AND(AW8&lt;&gt;"",AW8&lt;&gt;"+++",AW8&gt;=17.5),ROUND(AW8,0),"")</f>
      </c>
      <c r="AW8" s="7">
        <f>IF(AX8&lt;&gt;"",IF(AX8="*","+++",SUM(AX8:AY8)/2*3),"")</f>
      </c>
      <c r="AY8" s="25"/>
      <c r="AZ8" s="23">
        <f>IF(AND(BA8&lt;&gt;"",BA8&lt;&gt;"+++",BA8&gt;=17.5),ROUND(BA8,0),"")</f>
      </c>
      <c r="BA8" s="7">
        <f>IF(BB8&lt;&gt;"",IF(BB8="*","+++",SUM(BB8:BE8)/4*3),"")</f>
      </c>
      <c r="BF8" s="24">
        <f>IF(AND(BG8&lt;&gt;"",BG8&lt;&gt;"+++",BG8&gt;=17.5),ROUND(BG8,0),"")</f>
      </c>
      <c r="BG8" s="7">
        <f>IF(BH8&lt;&gt;"",IF(BH8="*","+++",SUM(BH8:BI8)/2*3),"")</f>
      </c>
      <c r="BI8" s="25"/>
      <c r="BJ8" s="23">
        <f>IF(AND(BK8&lt;&gt;"",BK8&lt;&gt;"+++",BK8&gt;=17.5),ROUND(BK8,0),"")</f>
      </c>
      <c r="BK8" s="7">
        <f>IF(BL8&lt;&gt;"",IF(BL8="*","+++",SUM(BL8:BO8)/4*3),"")</f>
      </c>
      <c r="BP8" s="24">
        <f>IF(AND(BQ8&lt;&gt;"",BQ8&lt;&gt;"+++",BQ8&gt;=17.5),ROUND(BQ8,0),"")</f>
      </c>
      <c r="BQ8" s="7">
        <f>IF(BR8&lt;&gt;"",IF(BR8="*","+++",SUM(BR8:BS8)/2*3),"")</f>
      </c>
      <c r="BS8" s="25"/>
      <c r="BT8" s="23">
        <f>IF(AND(BU8&lt;&gt;"",BU8&lt;&gt;"+++",BU8&gt;=17.5),ROUND(BU8,0),"")</f>
      </c>
      <c r="BU8" s="7">
        <f>IF(BV8&lt;&gt;"",IF(BV8="*","+++",SUM(BV8:BY8)/4*3),"")</f>
      </c>
      <c r="BZ8" s="24">
        <f>IF(AND(CA8&lt;&gt;"",CA8&lt;&gt;"+++",CA8&gt;=17.5),ROUND(CA8,0),"")</f>
      </c>
      <c r="CA8" s="7">
        <f>IF(CB8&lt;&gt;"",IF(CB8="*","+++",SUM(CB8:CC8)/2*3),"")</f>
      </c>
      <c r="CC8" s="25"/>
      <c r="CD8" s="23">
        <f>IF(AND(CE8&lt;&gt;"",CE8&lt;&gt;"+++",CE8&gt;=17.5),ROUND(CE8,0),"")</f>
      </c>
      <c r="CE8" s="7">
        <f>IF(CF8&lt;&gt;"",IF(CF8="*","+++",SUM(CF8:CI8)/4*3),"")</f>
      </c>
      <c r="CJ8" s="24">
        <f>IF(AND(CK8&lt;&gt;"",CK8&lt;&gt;"+++",CK8&gt;=17.5),ROUND(CK8,0),"")</f>
      </c>
      <c r="CK8" s="7">
        <f>IF(CL8&lt;&gt;"",IF(CL8="*","+++",SUM(CL8:CM8)/2*3),"")</f>
      </c>
      <c r="CM8" s="25"/>
    </row>
    <row r="9" spans="1:91" ht="12.75">
      <c r="A9" s="5">
        <v>615706</v>
      </c>
      <c r="B9" s="11">
        <f>IF(COUNTBLANK(H9:CM9)=84,"?","")</f>
      </c>
      <c r="C9" s="11">
        <v>75</v>
      </c>
      <c r="D9" s="11">
        <f>IF(AND(F9&lt;&gt;"",G9&lt;&gt;""),MIN(30,ROUND((F9+G9)/2,0)),"")</f>
        <v>20</v>
      </c>
      <c r="E9" s="11">
        <f>IF(D9=30,IF(ROUND((F9+G9)/2,0)&gt;31,"SI",""),"")</f>
      </c>
      <c r="F9" s="33">
        <f>IF(OR(H9&lt;&gt;"",R9&lt;&gt;"",AB9&lt;&gt;"",AP9&lt;&gt;"",AZ9&lt;&gt;"",BJ9&lt;&gt;"",BT9&lt;&gt;"",CD9&lt;&gt;""),MAX(I9,S9,AC9,AQ9,BA9,BK9,BU9,CE9),"")</f>
        <v>17.625</v>
      </c>
      <c r="G9" s="33">
        <f>IF(OR(N9&lt;&gt;"",X9&lt;&gt;"",AH9&lt;&gt;"",AL9&lt;&gt;"",AV9&lt;&gt;"",BF9&lt;&gt;"",BP9&lt;&gt;"",BZ9&lt;&gt;"",CJ9&lt;&gt;""),MAX(O9,Y9,AI9,AM9,AW9,BG9,BQ9,CA9,CK9),"")</f>
        <v>23.25</v>
      </c>
      <c r="H9" s="23">
        <f>IF(AND(I9&lt;&gt;"",I9&lt;&gt;"+++",I9&gt;=17.5),ROUND(I9,0),"")</f>
      </c>
      <c r="I9" s="7">
        <f>IF(J9&lt;&gt;"",IF(J9="*","+++",SUM(J9:M9)/4*3),"")</f>
      </c>
      <c r="N9" s="24">
        <f>IF(AND(O9&lt;&gt;"",O9&lt;&gt;"+++",O9&gt;=17.5),ROUND(O9,0),"")</f>
      </c>
      <c r="O9" s="7">
        <f>IF(P9&lt;&gt;"",IF(P9="*","+++",SUM(P9:Q9)/2*3),"")</f>
      </c>
      <c r="Q9" s="25"/>
      <c r="R9" s="23">
        <f>IF(AND(S9&lt;&gt;"",S9&lt;&gt;"+++",S9&gt;=17.5),ROUND(S9,0),"")</f>
      </c>
      <c r="S9" s="7">
        <f>IF(T9&lt;&gt;"",IF(T9="*","+++",SUM(T9:W9)/4*3),"")</f>
      </c>
      <c r="X9" s="24">
        <f>IF(AND(Y9&lt;&gt;"",Y9&lt;&gt;"+++",Y9&gt;=17.5),ROUND(Y9,0),"")</f>
      </c>
      <c r="Y9" s="7">
        <f>IF(Z9&lt;&gt;"",IF(Z9="*","+++",SUM(Z9:AA9)/2*3),"")</f>
      </c>
      <c r="AA9" s="25"/>
      <c r="AB9" s="23">
        <f>IF(AND(AC9&lt;&gt;"",AC9&lt;&gt;"+++",AC9&gt;=17.5),ROUND(AC9,0),"")</f>
      </c>
      <c r="AC9" s="7">
        <f>IF(AD9&lt;&gt;"",IF(AD9="*","+++",SUM(AD9:AG9)/4*3),"")</f>
      </c>
      <c r="AH9" s="24">
        <f>IF(AND(AI9&lt;&gt;"",AI9&lt;&gt;"+++",AI9&gt;=17.5),ROUND(AI9,0),"")</f>
      </c>
      <c r="AI9" s="7">
        <f>IF(AJ9&lt;&gt;"",IF(AJ9="*","+++",SUM(AJ9:AK9)/2*3),"")</f>
      </c>
      <c r="AK9" s="25"/>
      <c r="AL9" s="24">
        <f>IF(AND(AM9&lt;&gt;"",AM9&lt;&gt;"+++",AM9&gt;=17.5),ROUND(AM9,0),"")</f>
      </c>
      <c r="AM9" s="7">
        <f>IF(AN9&lt;&gt;"",IF(AN9="*","+++",SUM(AN9:AO9)/2*3),"")</f>
      </c>
      <c r="AO9" s="25"/>
      <c r="AP9" s="23">
        <f>IF(AND(AQ9&lt;&gt;"",AQ9&lt;&gt;"+++",AQ9&gt;=17.5),ROUND(AQ9,0),"")</f>
        <v>18</v>
      </c>
      <c r="AQ9" s="7">
        <f>IF(AR9&lt;&gt;"",IF(AR9="*","+++",SUM(AR9:AU9)/4*3),"")</f>
        <v>17.625</v>
      </c>
      <c r="AR9" s="7">
        <v>4.5</v>
      </c>
      <c r="AS9" s="7">
        <v>8</v>
      </c>
      <c r="AT9" s="7">
        <v>5.5</v>
      </c>
      <c r="AU9" s="7">
        <v>5.5</v>
      </c>
      <c r="AV9" s="24">
        <f>IF(AND(AW9&lt;&gt;"",AW9&lt;&gt;"+++",AW9&gt;=17.5),ROUND(AW9,0),"")</f>
      </c>
      <c r="AW9" s="7">
        <f>IF(AX9&lt;&gt;"",IF(AX9="*","+++",SUM(AX9:AY9)/2*3),"")</f>
      </c>
      <c r="AY9" s="25"/>
      <c r="AZ9" s="23">
        <f>IF(AND(BA9&lt;&gt;"",BA9&lt;&gt;"+++",BA9&gt;=17.5),ROUND(BA9,0),"")</f>
      </c>
      <c r="BA9" s="7">
        <f>IF(BB9&lt;&gt;"",IF(BB9="*","+++",SUM(BB9:BE9)/4*3),"")</f>
      </c>
      <c r="BF9" s="24">
        <f>IF(AND(BG9&lt;&gt;"",BG9&lt;&gt;"+++",BG9&gt;=17.5),ROUND(BG9,0),"")</f>
      </c>
      <c r="BG9" s="7">
        <f>IF(BH9&lt;&gt;"",IF(BH9="*","+++",SUM(BH9:BI9)/2*3),"")</f>
      </c>
      <c r="BI9" s="25"/>
      <c r="BJ9" s="23">
        <f>IF(AND(BK9&lt;&gt;"",BK9&lt;&gt;"+++",BK9&gt;=17.5),ROUND(BK9,0),"")</f>
      </c>
      <c r="BK9" s="7">
        <f>IF(BL9&lt;&gt;"",IF(BL9="*","+++",SUM(BL9:BO9)/4*3),"")</f>
      </c>
      <c r="BP9" s="24">
        <f>IF(AND(BQ9&lt;&gt;"",BQ9&lt;&gt;"+++",BQ9&gt;=17.5),ROUND(BQ9,0),"")</f>
        <v>23</v>
      </c>
      <c r="BQ9" s="7">
        <f>IF(BR9&lt;&gt;"",IF(BR9="*","+++",SUM(BR9:BS9)/2*3),"")</f>
        <v>23.25</v>
      </c>
      <c r="BR9" s="7">
        <v>9.5</v>
      </c>
      <c r="BS9" s="25">
        <v>6</v>
      </c>
      <c r="BT9" s="23">
        <f>IF(AND(BU9&lt;&gt;"",BU9&lt;&gt;"+++",BU9&gt;=17.5),ROUND(BU9,0),"")</f>
      </c>
      <c r="BU9" s="7">
        <f>IF(BV9&lt;&gt;"",IF(BV9="*","+++",SUM(BV9:BY9)/4*3),"")</f>
      </c>
      <c r="BZ9" s="24">
        <f>IF(AND(CA9&lt;&gt;"",CA9&lt;&gt;"+++",CA9&gt;=17.5),ROUND(CA9,0),"")</f>
      </c>
      <c r="CA9" s="7">
        <f>IF(CB9&lt;&gt;"",IF(CB9="*","+++",SUM(CB9:CC9)/2*3),"")</f>
      </c>
      <c r="CC9" s="25"/>
      <c r="CD9" s="23">
        <f>IF(AND(CE9&lt;&gt;"",CE9&lt;&gt;"+++",CE9&gt;=17.5),ROUND(CE9,0),"")</f>
      </c>
      <c r="CE9" s="7">
        <f>IF(CF9&lt;&gt;"",IF(CF9="*","+++",SUM(CF9:CI9)/4*3),"")</f>
      </c>
      <c r="CJ9" s="24">
        <f>IF(AND(CK9&lt;&gt;"",CK9&lt;&gt;"+++",CK9&gt;=17.5),ROUND(CK9,0),"")</f>
      </c>
      <c r="CK9" s="7">
        <f>IF(CL9&lt;&gt;"",IF(CL9="*","+++",SUM(CL9:CM9)/2*3),"")</f>
      </c>
      <c r="CM9" s="25"/>
    </row>
    <row r="10" spans="1:91" ht="12.75">
      <c r="A10" s="18" t="s">
        <v>98</v>
      </c>
      <c r="B10" s="11">
        <f>IF(COUNTBLANK(H10:CM10)=84,"?","")</f>
      </c>
      <c r="C10" s="11">
        <v>43</v>
      </c>
      <c r="D10" s="11">
        <f>IF(AND(F10&lt;&gt;"",G10&lt;&gt;""),MIN(30,ROUND((F10+G10)/2,0)),"")</f>
        <v>21</v>
      </c>
      <c r="E10" s="11">
        <f>IF(D10=30,IF(ROUND((F10+G10)/2,0)&gt;31,"SI",""),"")</f>
      </c>
      <c r="F10" s="33">
        <f>IF(OR(H10&lt;&gt;"",R10&lt;&gt;"",AB10&lt;&gt;"",AP10&lt;&gt;"",AZ10&lt;&gt;"",BJ10&lt;&gt;"",BT10&lt;&gt;"",CD10&lt;&gt;""),MAX(I10,S10,AC10,AQ10,BA10,BK10,BU10,CE10),"")</f>
        <v>21.375</v>
      </c>
      <c r="G10" s="33">
        <f>IF(OR(N10&lt;&gt;"",X10&lt;&gt;"",AH10&lt;&gt;"",AL10&lt;&gt;"",AV10&lt;&gt;"",BF10&lt;&gt;"",BP10&lt;&gt;"",BZ10&lt;&gt;"",CJ10&lt;&gt;""),MAX(O10,Y10,AI10,AM10,AW10,BG10,BQ10,CA10,CK10),"")</f>
        <v>21</v>
      </c>
      <c r="H10" s="23">
        <f>IF(AND(I10&lt;&gt;"",I10&lt;&gt;"+++",I10&gt;=17.5),ROUND(I10,0),"")</f>
      </c>
      <c r="I10" s="7">
        <f>IF(J10&lt;&gt;"",IF(J10="*","+++",SUM(J10:M10)/4*3),"")</f>
      </c>
      <c r="N10" s="24">
        <f>IF(AND(O10&lt;&gt;"",O10&lt;&gt;"+++",O10&gt;=17.5),ROUND(O10,0),"")</f>
      </c>
      <c r="O10" s="7">
        <f>IF(P10&lt;&gt;"",IF(P10="*","+++",SUM(P10:Q10)/2*3),"")</f>
      </c>
      <c r="Q10" s="25"/>
      <c r="R10" s="23">
        <f>IF(AND(S10&lt;&gt;"",S10&lt;&gt;"+++",S10&gt;=17.5),ROUND(S10,0),"")</f>
        <v>21</v>
      </c>
      <c r="S10" s="7">
        <f>IF(T10&lt;&gt;"",IF(T10="*","+++",SUM(T10:W10)/4*3),"")</f>
        <v>21.375</v>
      </c>
      <c r="T10" s="7">
        <v>2.5</v>
      </c>
      <c r="U10" s="7">
        <v>8.5</v>
      </c>
      <c r="V10" s="7">
        <v>8.5</v>
      </c>
      <c r="W10" s="7">
        <v>9</v>
      </c>
      <c r="X10" s="24">
        <f>IF(AND(Y10&lt;&gt;"",Y10&lt;&gt;"+++",Y10&gt;=17.5),ROUND(Y10,0),"")</f>
      </c>
      <c r="Y10" s="7">
        <f>IF(Z10&lt;&gt;"",IF(Z10="*","+++",SUM(Z10:AA10)/2*3),"")</f>
        <v>6.75</v>
      </c>
      <c r="Z10" s="7">
        <v>4.5</v>
      </c>
      <c r="AA10" s="25">
        <v>0</v>
      </c>
      <c r="AB10" s="23">
        <f>IF(AND(AC10&lt;&gt;"",AC10&lt;&gt;"+++",AC10&gt;=17.5),ROUND(AC10,0),"")</f>
      </c>
      <c r="AC10" s="7">
        <f>IF(AD10&lt;&gt;"",IF(AD10="*","+++",SUM(AD10:AG10)/4*3),"")</f>
      </c>
      <c r="AH10" s="24">
        <f>IF(AND(AI10&lt;&gt;"",AI10&lt;&gt;"+++",AI10&gt;=17.5),ROUND(AI10,0),"")</f>
        <v>21</v>
      </c>
      <c r="AI10" s="7">
        <f>IF(AJ10&lt;&gt;"",IF(AJ10="*","+++",SUM(AJ10:AK10)/2*3),"")</f>
        <v>21</v>
      </c>
      <c r="AJ10" s="7">
        <v>8.5</v>
      </c>
      <c r="AK10" s="25">
        <v>5.5</v>
      </c>
      <c r="AL10" s="24">
        <f>IF(AND(AM10&lt;&gt;"",AM10&lt;&gt;"+++",AM10&gt;=17.5),ROUND(AM10,0),"")</f>
      </c>
      <c r="AM10" s="7">
        <f>IF(AN10&lt;&gt;"",IF(AN10="*","+++",SUM(AN10:AO10)/2*3),"")</f>
      </c>
      <c r="AO10" s="25"/>
      <c r="AP10" s="23">
        <f>IF(AND(AQ10&lt;&gt;"",AQ10&lt;&gt;"+++",AQ10&gt;=17.5),ROUND(AQ10,0),"")</f>
      </c>
      <c r="AQ10" s="7">
        <f>IF(AR10&lt;&gt;"",IF(AR10="*","+++",SUM(AR10:AU10)/4*3),"")</f>
      </c>
      <c r="AV10" s="24">
        <f>IF(AND(AW10&lt;&gt;"",AW10&lt;&gt;"+++",AW10&gt;=17.5),ROUND(AW10,0),"")</f>
      </c>
      <c r="AW10" s="7">
        <f>IF(AX10&lt;&gt;"",IF(AX10="*","+++",SUM(AX10:AY10)/2*3),"")</f>
      </c>
      <c r="AY10" s="25"/>
      <c r="AZ10" s="23">
        <f>IF(AND(BA10&lt;&gt;"",BA10&lt;&gt;"+++",BA10&gt;=17.5),ROUND(BA10,0),"")</f>
      </c>
      <c r="BA10" s="7">
        <f>IF(BB10&lt;&gt;"",IF(BB10="*","+++",SUM(BB10:BE10)/4*3),"")</f>
      </c>
      <c r="BF10" s="24">
        <f>IF(AND(BG10&lt;&gt;"",BG10&lt;&gt;"+++",BG10&gt;=17.5),ROUND(BG10,0),"")</f>
      </c>
      <c r="BG10" s="7">
        <f>IF(BH10&lt;&gt;"",IF(BH10="*","+++",SUM(BH10:BI10)/2*3),"")</f>
      </c>
      <c r="BI10" s="25"/>
      <c r="BJ10" s="23">
        <f>IF(AND(BK10&lt;&gt;"",BK10&lt;&gt;"+++",BK10&gt;=17.5),ROUND(BK10,0),"")</f>
      </c>
      <c r="BK10" s="7">
        <f>IF(BL10&lt;&gt;"",IF(BL10="*","+++",SUM(BL10:BO10)/4*3),"")</f>
      </c>
      <c r="BP10" s="24">
        <f>IF(AND(BQ10&lt;&gt;"",BQ10&lt;&gt;"+++",BQ10&gt;=17.5),ROUND(BQ10,0),"")</f>
      </c>
      <c r="BQ10" s="7">
        <f>IF(BR10&lt;&gt;"",IF(BR10="*","+++",SUM(BR10:BS10)/2*3),"")</f>
      </c>
      <c r="BS10" s="25"/>
      <c r="BT10" s="23">
        <f>IF(AND(BU10&lt;&gt;"",BU10&lt;&gt;"+++",BU10&gt;=17.5),ROUND(BU10,0),"")</f>
      </c>
      <c r="BU10" s="7">
        <f>IF(BV10&lt;&gt;"",IF(BV10="*","+++",SUM(BV10:BY10)/4*3),"")</f>
      </c>
      <c r="BZ10" s="24">
        <f>IF(AND(CA10&lt;&gt;"",CA10&lt;&gt;"+++",CA10&gt;=17.5),ROUND(CA10,0),"")</f>
      </c>
      <c r="CA10" s="7">
        <f>IF(CB10&lt;&gt;"",IF(CB10="*","+++",SUM(CB10:CC10)/2*3),"")</f>
      </c>
      <c r="CC10" s="25"/>
      <c r="CD10" s="23">
        <f>IF(AND(CE10&lt;&gt;"",CE10&lt;&gt;"+++",CE10&gt;=17.5),ROUND(CE10,0),"")</f>
      </c>
      <c r="CE10" s="7">
        <f>IF(CF10&lt;&gt;"",IF(CF10="*","+++",SUM(CF10:CI10)/4*3),"")</f>
      </c>
      <c r="CJ10" s="24">
        <f>IF(AND(CK10&lt;&gt;"",CK10&lt;&gt;"+++",CK10&gt;=17.5),ROUND(CK10,0),"")</f>
      </c>
      <c r="CK10" s="7">
        <f>IF(CL10&lt;&gt;"",IF(CL10="*","+++",SUM(CL10:CM10)/2*3),"")</f>
      </c>
      <c r="CM10" s="25"/>
    </row>
    <row r="11" spans="1:91" ht="12.75">
      <c r="A11" s="5" t="s">
        <v>15</v>
      </c>
      <c r="B11" s="11">
        <f>IF(COUNTBLANK(H11:CM11)=84,"?","")</f>
      </c>
      <c r="C11" s="11">
        <v>81</v>
      </c>
      <c r="D11" s="11">
        <f>IF(AND(F11&lt;&gt;"",G11&lt;&gt;""),MIN(30,ROUND((F11+G11)/2,0)),"")</f>
        <v>25</v>
      </c>
      <c r="E11" s="11">
        <f>IF(D11=30,IF(ROUND((F11+G11)/2,0)&gt;31,"SI",""),"")</f>
      </c>
      <c r="F11" s="33">
        <f>IF(OR(H11&lt;&gt;"",R11&lt;&gt;"",AB11&lt;&gt;"",AP11&lt;&gt;"",AZ11&lt;&gt;"",BJ11&lt;&gt;"",BT11&lt;&gt;"",CD11&lt;&gt;""),MAX(I11,S11,AC11,AQ11,BA11,BK11,BU11,CE11),"")</f>
        <v>22.875</v>
      </c>
      <c r="G11" s="33">
        <f>IF(OR(N11&lt;&gt;"",X11&lt;&gt;"",AH11&lt;&gt;"",AL11&lt;&gt;"",AV11&lt;&gt;"",BF11&lt;&gt;"",BP11&lt;&gt;"",BZ11&lt;&gt;"",CJ11&lt;&gt;""),MAX(O11,Y11,AI11,AM11,AW11,BG11,BQ11,CA11,CK11),"")</f>
        <v>27</v>
      </c>
      <c r="H11" s="23">
        <f>IF(AND(I11&lt;&gt;"",I11&lt;&gt;"+++",I11&gt;=17.5),ROUND(I11,0),"")</f>
      </c>
      <c r="I11" s="7">
        <f>IF(J11&lt;&gt;"",IF(J11="*","+++",SUM(J11:M11)/4*3),"")</f>
      </c>
      <c r="N11" s="24">
        <f>IF(AND(O11&lt;&gt;"",O11&lt;&gt;"+++",O11&gt;=17.5),ROUND(O11,0),"")</f>
      </c>
      <c r="O11" s="7">
        <f>IF(P11&lt;&gt;"",IF(P11="*","+++",SUM(P11:Q11)/2*3),"")</f>
      </c>
      <c r="Q11" s="25"/>
      <c r="R11" s="23">
        <f>IF(AND(S11&lt;&gt;"",S11&lt;&gt;"+++",S11&gt;=17.5),ROUND(S11,0),"")</f>
      </c>
      <c r="S11" s="7">
        <f>IF(T11&lt;&gt;"",IF(T11="*","+++",SUM(T11:W11)/4*3),"")</f>
      </c>
      <c r="X11" s="24">
        <f>IF(AND(Y11&lt;&gt;"",Y11&lt;&gt;"+++",Y11&gt;=17.5),ROUND(Y11,0),"")</f>
      </c>
      <c r="Y11" s="7">
        <f>IF(Z11&lt;&gt;"",IF(Z11="*","+++",SUM(Z11:AA11)/2*3),"")</f>
      </c>
      <c r="AA11" s="25"/>
      <c r="AB11" s="23">
        <f>IF(AND(AC11&lt;&gt;"",AC11&lt;&gt;"+++",AC11&gt;=17.5),ROUND(AC11,0),"")</f>
      </c>
      <c r="AC11" s="7">
        <f>IF(AD11&lt;&gt;"",IF(AD11="*","+++",SUM(AD11:AG11)/4*3),"")</f>
      </c>
      <c r="AH11" s="24">
        <f>IF(AND(AI11&lt;&gt;"",AI11&lt;&gt;"+++",AI11&gt;=17.5),ROUND(AI11,0),"")</f>
      </c>
      <c r="AI11" s="7">
        <f>IF(AJ11&lt;&gt;"",IF(AJ11="*","+++",SUM(AJ11:AK11)/2*3),"")</f>
      </c>
      <c r="AK11" s="25"/>
      <c r="AL11" s="24">
        <f>IF(AND(AM11&lt;&gt;"",AM11&lt;&gt;"+++",AM11&gt;=17.5),ROUND(AM11,0),"")</f>
      </c>
      <c r="AM11" s="7">
        <f>IF(AN11&lt;&gt;"",IF(AN11="*","+++",SUM(AN11:AO11)/2*3),"")</f>
      </c>
      <c r="AO11" s="25"/>
      <c r="AP11" s="23">
        <f>IF(AND(AQ11&lt;&gt;"",AQ11&lt;&gt;"+++",AQ11&gt;=17.5),ROUND(AQ11,0),"")</f>
      </c>
      <c r="AQ11" s="7">
        <f>IF(AR11&lt;&gt;"",IF(AR11="*","+++",SUM(AR11:AU11)/4*3),"")</f>
      </c>
      <c r="AV11" s="24">
        <f>IF(AND(AW11&lt;&gt;"",AW11&lt;&gt;"+++",AW11&gt;=17.5),ROUND(AW11,0),"")</f>
      </c>
      <c r="AW11" s="7">
        <f>IF(AX11&lt;&gt;"",IF(AX11="*","+++",SUM(AX11:AY11)/2*3),"")</f>
      </c>
      <c r="AY11" s="25"/>
      <c r="AZ11" s="23">
        <f>IF(AND(BA11&lt;&gt;"",BA11&lt;&gt;"+++",BA11&gt;=17.5),ROUND(BA11,0),"")</f>
      </c>
      <c r="BA11" s="7">
        <f>IF(BB11&lt;&gt;"",IF(BB11="*","+++",SUM(BB11:BE11)/4*3),"")</f>
      </c>
      <c r="BF11" s="24">
        <f>IF(AND(BG11&lt;&gt;"",BG11&lt;&gt;"+++",BG11&gt;=17.5),ROUND(BG11,0),"")</f>
      </c>
      <c r="BG11" s="7">
        <f>IF(BH11&lt;&gt;"",IF(BH11="*","+++",SUM(BH11:BI11)/2*3),"")</f>
      </c>
      <c r="BI11" s="25"/>
      <c r="BJ11" s="23">
        <f>IF(AND(BK11&lt;&gt;"",BK11&lt;&gt;"+++",BK11&gt;=17.5),ROUND(BK11,0),"")</f>
      </c>
      <c r="BK11" s="7">
        <f>IF(BL11&lt;&gt;"",IF(BL11="*","+++",SUM(BL11:BO11)/4*3),"")</f>
      </c>
      <c r="BP11" s="24">
        <f>IF(AND(BQ11&lt;&gt;"",BQ11&lt;&gt;"+++",BQ11&gt;=17.5),ROUND(BQ11,0),"")</f>
      </c>
      <c r="BQ11" s="7">
        <f>IF(BR11&lt;&gt;"",IF(BR11="*","+++",SUM(BR11:BS11)/2*3),"")</f>
      </c>
      <c r="BS11" s="25"/>
      <c r="BT11" s="23">
        <f>IF(AND(BU11&lt;&gt;"",BU11&lt;&gt;"+++",BU11&gt;=17.5),ROUND(BU11,0),"")</f>
        <v>23</v>
      </c>
      <c r="BU11" s="7">
        <f>IF(BV11&lt;&gt;"",IF(BV11="*","+++",SUM(BV11:BY11)/4*3),"")</f>
        <v>22.875</v>
      </c>
      <c r="BV11" s="7">
        <v>3</v>
      </c>
      <c r="BW11" s="7">
        <v>12</v>
      </c>
      <c r="BX11" s="7">
        <v>12</v>
      </c>
      <c r="BY11" s="7">
        <v>3.5</v>
      </c>
      <c r="BZ11" s="24">
        <f>IF(AND(CA11&lt;&gt;"",CA11&lt;&gt;"+++",CA11&gt;=17.5),ROUND(CA11,0),"")</f>
        <v>27</v>
      </c>
      <c r="CA11" s="7">
        <f>IF(CB11&lt;&gt;"",IF(CB11="*","+++",SUM(CB11:CC11)/2*3),"")</f>
        <v>27</v>
      </c>
      <c r="CB11" s="7">
        <v>9.5</v>
      </c>
      <c r="CC11" s="25">
        <v>8.5</v>
      </c>
      <c r="CD11" s="23">
        <f>IF(AND(CE11&lt;&gt;"",CE11&lt;&gt;"+++",CE11&gt;=17.5),ROUND(CE11,0),"")</f>
      </c>
      <c r="CE11" s="7">
        <f>IF(CF11&lt;&gt;"",IF(CF11="*","+++",SUM(CF11:CI11)/4*3),"")</f>
      </c>
      <c r="CJ11" s="24">
        <f>IF(AND(CK11&lt;&gt;"",CK11&lt;&gt;"+++",CK11&gt;=17.5),ROUND(CK11,0),"")</f>
      </c>
      <c r="CK11" s="7">
        <f>IF(CL11&lt;&gt;"",IF(CL11="*","+++",SUM(CL11:CM11)/2*3),"")</f>
      </c>
      <c r="CM11" s="25"/>
    </row>
    <row r="12" spans="1:91" ht="12.75">
      <c r="A12" s="5" t="s">
        <v>22</v>
      </c>
      <c r="B12" s="11">
        <f>IF(COUNTBLANK(H12:CM12)=84,"?","")</f>
      </c>
      <c r="C12" s="11">
        <v>74</v>
      </c>
      <c r="D12" s="11">
        <f>IF(AND(F12&lt;&gt;"",G12&lt;&gt;""),MIN(30,ROUND((F12+G12)/2,0)),"")</f>
        <v>24</v>
      </c>
      <c r="E12" s="11">
        <f>IF(D12=30,IF(ROUND((F12+G12)/2,0)&gt;31,"SI",""),"")</f>
      </c>
      <c r="F12" s="33">
        <f>IF(OR(H12&lt;&gt;"",R12&lt;&gt;"",AB12&lt;&gt;"",AP12&lt;&gt;"",AZ12&lt;&gt;"",BJ12&lt;&gt;"",BT12&lt;&gt;"",CD12&lt;&gt;""),MAX(I12,S12,AC12,AQ12,BA12,BK12,BU12,CE12),"")</f>
        <v>28.5</v>
      </c>
      <c r="G12" s="33">
        <f>IF(OR(N12&lt;&gt;"",X12&lt;&gt;"",AH12&lt;&gt;"",AL12&lt;&gt;"",AV12&lt;&gt;"",BF12&lt;&gt;"",BP12&lt;&gt;"",BZ12&lt;&gt;"",CJ12&lt;&gt;""),MAX(O12,Y12,AI12,AM12,AW12,BG12,BQ12,CA12,CK12),"")</f>
        <v>18.75</v>
      </c>
      <c r="H12" s="23">
        <f>IF(AND(I12&lt;&gt;"",I12&lt;&gt;"+++",I12&gt;=17.5),ROUND(I12,0),"")</f>
      </c>
      <c r="I12" s="7">
        <f>IF(J12&lt;&gt;"",IF(J12="*","+++",SUM(J12:M12)/4*3),"")</f>
      </c>
      <c r="N12" s="24">
        <f>IF(AND(O12&lt;&gt;"",O12&lt;&gt;"+++",O12&gt;=17.5),ROUND(O12,0),"")</f>
      </c>
      <c r="O12" s="7">
        <f>IF(P12&lt;&gt;"",IF(P12="*","+++",SUM(P12:Q12)/2*3),"")</f>
      </c>
      <c r="Q12" s="25"/>
      <c r="R12" s="23">
        <f>IF(AND(S12&lt;&gt;"",S12&lt;&gt;"+++",S12&gt;=17.5),ROUND(S12,0),"")</f>
        <v>29</v>
      </c>
      <c r="S12" s="7">
        <f>IF(T12&lt;&gt;"",IF(T12="*","+++",SUM(T12:W12)/4*3),"")</f>
        <v>28.5</v>
      </c>
      <c r="T12" s="7">
        <v>9.5</v>
      </c>
      <c r="U12" s="7">
        <v>6</v>
      </c>
      <c r="V12" s="7">
        <v>10.5</v>
      </c>
      <c r="W12" s="7">
        <v>12</v>
      </c>
      <c r="X12" s="24">
        <f>IF(AND(Y12&lt;&gt;"",Y12&lt;&gt;"+++",Y12&gt;=17.5),ROUND(Y12,0),"")</f>
      </c>
      <c r="Y12" s="7">
        <f>IF(Z12&lt;&gt;"",IF(Z12="*","+++",SUM(Z12:AA12)/2*3),"")</f>
      </c>
      <c r="AA12" s="25"/>
      <c r="AB12" s="23">
        <f>IF(AND(AC12&lt;&gt;"",AC12&lt;&gt;"+++",AC12&gt;=17.5),ROUND(AC12,0),"")</f>
      </c>
      <c r="AC12" s="7">
        <f>IF(AD12&lt;&gt;"",IF(AD12="*","+++",SUM(AD12:AG12)/4*3),"")</f>
      </c>
      <c r="AH12" s="24">
        <f>IF(AND(AI12&lt;&gt;"",AI12&lt;&gt;"+++",AI12&gt;=17.5),ROUND(AI12,0),"")</f>
      </c>
      <c r="AI12" s="7" t="str">
        <f>IF(AJ12&lt;&gt;"",IF(AJ12="*","+++",SUM(AJ12:AK12)/2*3),"")</f>
        <v>+++</v>
      </c>
      <c r="AJ12" s="7" t="s">
        <v>101</v>
      </c>
      <c r="AK12" s="25" t="s">
        <v>101</v>
      </c>
      <c r="AL12" s="24">
        <f>IF(AND(AM12&lt;&gt;"",AM12&lt;&gt;"+++",AM12&gt;=17.5),ROUND(AM12,0),"")</f>
      </c>
      <c r="AM12" s="7">
        <f>IF(AN12&lt;&gt;"",IF(AN12="*","+++",SUM(AN12:AO12)/2*3),"")</f>
      </c>
      <c r="AO12" s="25"/>
      <c r="AP12" s="23">
        <f>IF(AND(AQ12&lt;&gt;"",AQ12&lt;&gt;"+++",AQ12&gt;=17.5),ROUND(AQ12,0),"")</f>
      </c>
      <c r="AQ12" s="7">
        <f>IF(AR12&lt;&gt;"",IF(AR12="*","+++",SUM(AR12:AU12)/4*3),"")</f>
      </c>
      <c r="AV12" s="24">
        <f>IF(AND(AW12&lt;&gt;"",AW12&lt;&gt;"+++",AW12&gt;=17.5),ROUND(AW12,0),"")</f>
      </c>
      <c r="AW12" s="7">
        <f>IF(AX12&lt;&gt;"",IF(AX12="*","+++",SUM(AX12:AY12)/2*3),"")</f>
        <v>13.5</v>
      </c>
      <c r="AX12" s="7">
        <v>4</v>
      </c>
      <c r="AY12" s="25">
        <v>5</v>
      </c>
      <c r="AZ12" s="23">
        <f>IF(AND(BA12&lt;&gt;"",BA12&lt;&gt;"+++",BA12&gt;=17.5),ROUND(BA12,0),"")</f>
      </c>
      <c r="BA12" s="7">
        <f>IF(BB12&lt;&gt;"",IF(BB12="*","+++",SUM(BB12:BE12)/4*3),"")</f>
      </c>
      <c r="BF12" s="24">
        <f>IF(AND(BG12&lt;&gt;"",BG12&lt;&gt;"+++",BG12&gt;=17.5),ROUND(BG12,0),"")</f>
      </c>
      <c r="BG12" s="7">
        <f>IF(BH12&lt;&gt;"",IF(BH12="*","+++",SUM(BH12:BI12)/2*3),"")</f>
      </c>
      <c r="BI12" s="25"/>
      <c r="BJ12" s="23">
        <f>IF(AND(BK12&lt;&gt;"",BK12&lt;&gt;"+++",BK12&gt;=17.5),ROUND(BK12,0),"")</f>
      </c>
      <c r="BK12" s="7">
        <f>IF(BL12&lt;&gt;"",IF(BL12="*","+++",SUM(BL12:BO12)/4*3),"")</f>
      </c>
      <c r="BP12" s="24">
        <f>IF(AND(BQ12&lt;&gt;"",BQ12&lt;&gt;"+++",BQ12&gt;=17.5),ROUND(BQ12,0),"")</f>
        <v>19</v>
      </c>
      <c r="BQ12" s="7">
        <f>IF(BR12&lt;&gt;"",IF(BR12="*","+++",SUM(BR12:BS12)/2*3),"")</f>
        <v>18.75</v>
      </c>
      <c r="BR12" s="7">
        <v>6.5</v>
      </c>
      <c r="BS12" s="25">
        <v>6</v>
      </c>
      <c r="BT12" s="23">
        <f>IF(AND(BU12&lt;&gt;"",BU12&lt;&gt;"+++",BU12&gt;=17.5),ROUND(BU12,0),"")</f>
      </c>
      <c r="BU12" s="7">
        <f>IF(BV12&lt;&gt;"",IF(BV12="*","+++",SUM(BV12:BY12)/4*3),"")</f>
      </c>
      <c r="BZ12" s="24">
        <f>IF(AND(CA12&lt;&gt;"",CA12&lt;&gt;"+++",CA12&gt;=17.5),ROUND(CA12,0),"")</f>
      </c>
      <c r="CA12" s="7">
        <f>IF(CB12&lt;&gt;"",IF(CB12="*","+++",SUM(CB12:CC12)/2*3),"")</f>
      </c>
      <c r="CC12" s="25"/>
      <c r="CD12" s="23">
        <f>IF(AND(CE12&lt;&gt;"",CE12&lt;&gt;"+++",CE12&gt;=17.5),ROUND(CE12,0),"")</f>
      </c>
      <c r="CE12" s="7">
        <f>IF(CF12&lt;&gt;"",IF(CF12="*","+++",SUM(CF12:CI12)/4*3),"")</f>
      </c>
      <c r="CJ12" s="24">
        <f>IF(AND(CK12&lt;&gt;"",CK12&lt;&gt;"+++",CK12&gt;=17.5),ROUND(CK12,0),"")</f>
      </c>
      <c r="CK12" s="7">
        <f>IF(CL12&lt;&gt;"",IF(CL12="*","+++",SUM(CL12:CM12)/2*3),"")</f>
      </c>
      <c r="CM12" s="25"/>
    </row>
    <row r="13" spans="1:91" ht="12.75">
      <c r="A13" s="5" t="s">
        <v>67</v>
      </c>
      <c r="B13" s="11">
        <f>IF(COUNTBLANK(H13:CM13)=84,"?","")</f>
      </c>
      <c r="C13" s="11"/>
      <c r="D13" s="11">
        <f>IF(AND(F13&lt;&gt;"",G13&lt;&gt;""),MIN(30,ROUND((F13+G13)/2,0)),"")</f>
      </c>
      <c r="E13" s="11">
        <f>IF(D13=30,IF(ROUND((F13+G13)/2,0)&gt;31,"SI",""),"")</f>
      </c>
      <c r="F13" s="33">
        <f>IF(OR(H13&lt;&gt;"",R13&lt;&gt;"",AB13&lt;&gt;"",AP13&lt;&gt;"",AZ13&lt;&gt;"",BJ13&lt;&gt;"",BT13&lt;&gt;"",CD13&lt;&gt;""),MAX(I13,S13,AC13,AQ13,BA13,BK13,BU13,CE13),"")</f>
        <v>18.75</v>
      </c>
      <c r="G13" s="33">
        <f>IF(OR(N13&lt;&gt;"",X13&lt;&gt;"",AH13&lt;&gt;"",AL13&lt;&gt;"",AV13&lt;&gt;"",BF13&lt;&gt;"",BP13&lt;&gt;"",BZ13&lt;&gt;"",CJ13&lt;&gt;""),MAX(O13,Y13,AI13,AM13,AW13,BG13,BQ13,CA13,CK13),"")</f>
      </c>
      <c r="H13" s="23">
        <f>IF(AND(I13&lt;&gt;"",I13&lt;&gt;"+++",I13&gt;=17.5),ROUND(I13,0),"")</f>
      </c>
      <c r="I13" s="7" t="str">
        <f>IF(J13&lt;&gt;"",IF(J13="*","+++",SUM(J13:M13)/4*3),"")</f>
        <v>+++</v>
      </c>
      <c r="J13" s="7" t="s">
        <v>101</v>
      </c>
      <c r="K13" s="7" t="s">
        <v>101</v>
      </c>
      <c r="L13" s="7" t="s">
        <v>101</v>
      </c>
      <c r="M13" s="7" t="s">
        <v>101</v>
      </c>
      <c r="N13" s="24">
        <f>IF(AND(O13&lt;&gt;"",O13&lt;&gt;"+++",O13&gt;=17.5),ROUND(O13,0),"")</f>
      </c>
      <c r="O13" s="7">
        <f>IF(P13&lt;&gt;"",IF(P13="*","+++",SUM(P13:Q13)/2*3),"")</f>
      </c>
      <c r="Q13" s="25"/>
      <c r="R13" s="23">
        <f>IF(AND(S13&lt;&gt;"",S13&lt;&gt;"+++",S13&gt;=17.5),ROUND(S13,0),"")</f>
      </c>
      <c r="S13" s="7">
        <f>IF(T13&lt;&gt;"",IF(T13="*","+++",SUM(T13:W13)/4*3),"")</f>
      </c>
      <c r="X13" s="24">
        <f>IF(AND(Y13&lt;&gt;"",Y13&lt;&gt;"+++",Y13&gt;=17.5),ROUND(Y13,0),"")</f>
      </c>
      <c r="Y13" s="7">
        <f>IF(Z13&lt;&gt;"",IF(Z13="*","+++",SUM(Z13:AA13)/2*3),"")</f>
      </c>
      <c r="AA13" s="25"/>
      <c r="AB13" s="23">
        <f>IF(AND(AC13&lt;&gt;"",AC13&lt;&gt;"+++",AC13&gt;=17.5),ROUND(AC13,0),"")</f>
      </c>
      <c r="AC13" s="7">
        <f>IF(AD13&lt;&gt;"",IF(AD13="*","+++",SUM(AD13:AG13)/4*3),"")</f>
      </c>
      <c r="AH13" s="24">
        <f>IF(AND(AI13&lt;&gt;"",AI13&lt;&gt;"+++",AI13&gt;=17.5),ROUND(AI13,0),"")</f>
      </c>
      <c r="AI13" s="7">
        <f>IF(AJ13&lt;&gt;"",IF(AJ13="*","+++",SUM(AJ13:AK13)/2*3),"")</f>
      </c>
      <c r="AK13" s="25"/>
      <c r="AL13" s="24">
        <f>IF(AND(AM13&lt;&gt;"",AM13&lt;&gt;"+++",AM13&gt;=17.5),ROUND(AM13,0),"")</f>
      </c>
      <c r="AM13" s="7">
        <f>IF(AN13&lt;&gt;"",IF(AN13="*","+++",SUM(AN13:AO13)/2*3),"")</f>
      </c>
      <c r="AO13" s="25"/>
      <c r="AP13" s="23">
        <f>IF(AND(AQ13&lt;&gt;"",AQ13&lt;&gt;"+++",AQ13&gt;=17.5),ROUND(AQ13,0),"")</f>
      </c>
      <c r="AQ13" s="7">
        <f>IF(AR13&lt;&gt;"",IF(AR13="*","+++",SUM(AR13:AU13)/4*3),"")</f>
      </c>
      <c r="AV13" s="24">
        <f>IF(AND(AW13&lt;&gt;"",AW13&lt;&gt;"+++",AW13&gt;=17.5),ROUND(AW13,0),"")</f>
      </c>
      <c r="AW13" s="7">
        <f>IF(AX13&lt;&gt;"",IF(AX13="*","+++",SUM(AX13:AY13)/2*3),"")</f>
      </c>
      <c r="AY13" s="25"/>
      <c r="AZ13" s="23">
        <f>IF(AND(BA13&lt;&gt;"",BA13&lt;&gt;"+++",BA13&gt;=17.5),ROUND(BA13,0),"")</f>
      </c>
      <c r="BA13" s="7">
        <f>IF(BB13&lt;&gt;"",IF(BB13="*","+++",SUM(BB13:BE13)/4*3),"")</f>
        <v>9</v>
      </c>
      <c r="BB13" s="7">
        <v>1</v>
      </c>
      <c r="BC13" s="7">
        <v>5</v>
      </c>
      <c r="BD13" s="7">
        <v>2.5</v>
      </c>
      <c r="BE13" s="7">
        <v>3.5</v>
      </c>
      <c r="BF13" s="24">
        <f>IF(AND(BG13&lt;&gt;"",BG13&lt;&gt;"+++",BG13&gt;=17.5),ROUND(BG13,0),"")</f>
      </c>
      <c r="BG13" s="7">
        <f>IF(BH13&lt;&gt;"",IF(BH13="*","+++",SUM(BH13:BI13)/2*3),"")</f>
      </c>
      <c r="BI13" s="25"/>
      <c r="BJ13" s="23">
        <f>IF(AND(BK13&lt;&gt;"",BK13&lt;&gt;"+++",BK13&gt;=17.5),ROUND(BK13,0),"")</f>
        <v>19</v>
      </c>
      <c r="BK13" s="7">
        <f>IF(BL13&lt;&gt;"",IF(BL13="*","+++",SUM(BL13:BO13)/4*3),"")</f>
        <v>18.75</v>
      </c>
      <c r="BL13" s="7">
        <v>8</v>
      </c>
      <c r="BM13" s="7">
        <v>9.5</v>
      </c>
      <c r="BN13" s="7">
        <v>3</v>
      </c>
      <c r="BO13" s="7">
        <v>4.5</v>
      </c>
      <c r="BP13" s="24">
        <f>IF(AND(BQ13&lt;&gt;"",BQ13&lt;&gt;"+++",BQ13&gt;=17.5),ROUND(BQ13,0),"")</f>
      </c>
      <c r="BQ13" s="7">
        <f>IF(BR13&lt;&gt;"",IF(BR13="*","+++",SUM(BR13:BS13)/2*3),"")</f>
      </c>
      <c r="BS13" s="25"/>
      <c r="BT13" s="23">
        <f>IF(AND(BU13&lt;&gt;"",BU13&lt;&gt;"+++",BU13&gt;=17.5),ROUND(BU13,0),"")</f>
      </c>
      <c r="BU13" s="7">
        <f>IF(BV13&lt;&gt;"",IF(BV13="*","+++",SUM(BV13:BY13)/4*3),"")</f>
      </c>
      <c r="BZ13" s="24">
        <f>IF(AND(CA13&lt;&gt;"",CA13&lt;&gt;"+++",CA13&gt;=17.5),ROUND(CA13,0),"")</f>
      </c>
      <c r="CA13" s="7">
        <f>IF(CB13&lt;&gt;"",IF(CB13="*","+++",SUM(CB13:CC13)/2*3),"")</f>
        <v>14.25</v>
      </c>
      <c r="CB13" s="7">
        <v>6</v>
      </c>
      <c r="CC13" s="25">
        <v>3.5</v>
      </c>
      <c r="CD13" s="23">
        <f>IF(AND(CE13&lt;&gt;"",CE13&lt;&gt;"+++",CE13&gt;=17.5),ROUND(CE13,0),"")</f>
      </c>
      <c r="CE13" s="7">
        <f>IF(CF13&lt;&gt;"",IF(CF13="*","+++",SUM(CF13:CI13)/4*3),"")</f>
      </c>
      <c r="CJ13" s="24">
        <f>IF(AND(CK13&lt;&gt;"",CK13&lt;&gt;"+++",CK13&gt;=17.5),ROUND(CK13,0),"")</f>
      </c>
      <c r="CK13" s="7">
        <f>IF(CL13&lt;&gt;"",IF(CL13="*","+++",SUM(CL13:CM13)/2*3),"")</f>
        <v>12</v>
      </c>
      <c r="CL13" s="7">
        <v>3.5</v>
      </c>
      <c r="CM13" s="25">
        <v>4.5</v>
      </c>
    </row>
    <row r="14" spans="1:91" ht="12.75">
      <c r="A14" s="5" t="s">
        <v>10</v>
      </c>
      <c r="B14" s="11">
        <f>IF(COUNTBLANK(H14:CM14)=84,"?","")</f>
      </c>
      <c r="C14" s="11">
        <v>87</v>
      </c>
      <c r="D14" s="11">
        <f>IF(AND(F14&lt;&gt;"",G14&lt;&gt;""),MIN(30,ROUND((F14+G14)/2,0)),"")</f>
        <v>27</v>
      </c>
      <c r="E14" s="11">
        <f>IF(D14=30,IF(ROUND((F14+G14)/2,0)&gt;31,"SI",""),"")</f>
      </c>
      <c r="F14" s="33">
        <f>IF(OR(H14&lt;&gt;"",R14&lt;&gt;"",AB14&lt;&gt;"",AP14&lt;&gt;"",AZ14&lt;&gt;"",BJ14&lt;&gt;"",BT14&lt;&gt;"",CD14&lt;&gt;""),MAX(I14,S14,AC14,AQ14,BA14,BK14,BU14,CE14),"")</f>
        <v>22.875</v>
      </c>
      <c r="G14" s="33">
        <f>IF(OR(N14&lt;&gt;"",X14&lt;&gt;"",AH14&lt;&gt;"",AL14&lt;&gt;"",AV14&lt;&gt;"",BF14&lt;&gt;"",BP14&lt;&gt;"",BZ14&lt;&gt;"",CJ14&lt;&gt;""),MAX(O14,Y14,AI14,AM14,AW14,BG14,BQ14,CA14,CK14),"")</f>
        <v>31.5</v>
      </c>
      <c r="H14" s="23">
        <f>IF(AND(I14&lt;&gt;"",I14&lt;&gt;"+++",I14&gt;=17.5),ROUND(I14,0),"")</f>
      </c>
      <c r="I14" s="7">
        <f>IF(J14&lt;&gt;"",IF(J14="*","+++",SUM(J14:M14)/4*3),"")</f>
        <v>13.125</v>
      </c>
      <c r="J14" s="7">
        <v>6</v>
      </c>
      <c r="K14" s="7">
        <v>0</v>
      </c>
      <c r="L14" s="7">
        <v>6</v>
      </c>
      <c r="M14" s="7">
        <v>5.5</v>
      </c>
      <c r="N14" s="24">
        <f>IF(AND(O14&lt;&gt;"",O14&lt;&gt;"+++",O14&gt;=17.5),ROUND(O14,0),"")</f>
      </c>
      <c r="O14" s="7" t="str">
        <f>IF(P14&lt;&gt;"",IF(P14="*","+++",SUM(P14:Q14)/2*3),"")</f>
        <v>+++</v>
      </c>
      <c r="P14" s="7" t="s">
        <v>101</v>
      </c>
      <c r="Q14" s="25" t="s">
        <v>101</v>
      </c>
      <c r="R14" s="23">
        <f>IF(AND(S14&lt;&gt;"",S14&lt;&gt;"+++",S14&gt;=17.5),ROUND(S14,0),"")</f>
        <v>18</v>
      </c>
      <c r="S14" s="7">
        <f>IF(T14&lt;&gt;"",IF(T14="*","+++",SUM(T14:W14)/4*3),"")</f>
        <v>18.375</v>
      </c>
      <c r="T14" s="7">
        <v>3</v>
      </c>
      <c r="U14" s="7">
        <v>0</v>
      </c>
      <c r="V14" s="7">
        <v>11.5</v>
      </c>
      <c r="W14" s="7">
        <v>10</v>
      </c>
      <c r="X14" s="24">
        <f>IF(AND(Y14&lt;&gt;"",Y14&lt;&gt;"+++",Y14&gt;=17.5),ROUND(Y14,0),"")</f>
      </c>
      <c r="Y14" s="7">
        <f>IF(Z14&lt;&gt;"",IF(Z14="*","+++",SUM(Z14:AA14)/2*3),"")</f>
      </c>
      <c r="AA14" s="25"/>
      <c r="AB14" s="23">
        <f>IF(AND(AC14&lt;&gt;"",AC14&lt;&gt;"+++",AC14&gt;=17.5),ROUND(AC14,0),"")</f>
      </c>
      <c r="AC14" s="7">
        <f>IF(AD14&lt;&gt;"",IF(AD14="*","+++",SUM(AD14:AG14)/4*3),"")</f>
      </c>
      <c r="AH14" s="24">
        <f>IF(AND(AI14&lt;&gt;"",AI14&lt;&gt;"+++",AI14&gt;=17.5),ROUND(AI14,0),"")</f>
      </c>
      <c r="AI14" s="7">
        <f>IF(AJ14&lt;&gt;"",IF(AJ14="*","+++",SUM(AJ14:AK14)/2*3),"")</f>
      </c>
      <c r="AK14" s="25"/>
      <c r="AL14" s="24">
        <f>IF(AND(AM14&lt;&gt;"",AM14&lt;&gt;"+++",AM14&gt;=17.5),ROUND(AM14,0),"")</f>
      </c>
      <c r="AM14" s="7">
        <f>IF(AN14&lt;&gt;"",IF(AN14="*","+++",SUM(AN14:AO14)/2*3),"")</f>
      </c>
      <c r="AO14" s="25"/>
      <c r="AP14" s="23">
        <f>IF(AND(AQ14&lt;&gt;"",AQ14&lt;&gt;"+++",AQ14&gt;=17.5),ROUND(AQ14,0),"")</f>
      </c>
      <c r="AQ14" s="7">
        <f>IF(AR14&lt;&gt;"",IF(AR14="*","+++",SUM(AR14:AU14)/4*3),"")</f>
      </c>
      <c r="AV14" s="24">
        <f>IF(AND(AW14&lt;&gt;"",AW14&lt;&gt;"+++",AW14&gt;=17.5),ROUND(AW14,0),"")</f>
        <v>32</v>
      </c>
      <c r="AW14" s="7">
        <f>IF(AX14&lt;&gt;"",IF(AX14="*","+++",SUM(AX14:AY14)/2*3),"")</f>
        <v>31.5</v>
      </c>
      <c r="AX14" s="7">
        <v>11</v>
      </c>
      <c r="AY14" s="25">
        <v>10</v>
      </c>
      <c r="AZ14" s="23">
        <f>IF(AND(BA14&lt;&gt;"",BA14&lt;&gt;"+++",BA14&gt;=17.5),ROUND(BA14,0),"")</f>
      </c>
      <c r="BA14" s="7">
        <f>IF(BB14&lt;&gt;"",IF(BB14="*","+++",SUM(BB14:BE14)/4*3),"")</f>
      </c>
      <c r="BF14" s="24">
        <f>IF(AND(BG14&lt;&gt;"",BG14&lt;&gt;"+++",BG14&gt;=17.5),ROUND(BG14,0),"")</f>
      </c>
      <c r="BG14" s="7">
        <f>IF(BH14&lt;&gt;"",IF(BH14="*","+++",SUM(BH14:BI14)/2*3),"")</f>
      </c>
      <c r="BI14" s="25"/>
      <c r="BJ14" s="23">
        <f>IF(AND(BK14&lt;&gt;"",BK14&lt;&gt;"+++",BK14&gt;=17.5),ROUND(BK14,0),"")</f>
        <v>23</v>
      </c>
      <c r="BK14" s="7">
        <f>IF(BL14&lt;&gt;"",IF(BL14="*","+++",SUM(BL14:BO14)/4*3),"")</f>
        <v>22.875</v>
      </c>
      <c r="BL14" s="7">
        <v>0</v>
      </c>
      <c r="BM14" s="7">
        <v>9.5</v>
      </c>
      <c r="BN14" s="7">
        <v>12</v>
      </c>
      <c r="BO14" s="7">
        <v>9</v>
      </c>
      <c r="BP14" s="24">
        <f>IF(AND(BQ14&lt;&gt;"",BQ14&lt;&gt;"+++",BQ14&gt;=17.5),ROUND(BQ14,0),"")</f>
      </c>
      <c r="BQ14" s="7">
        <f>IF(BR14&lt;&gt;"",IF(BR14="*","+++",SUM(BR14:BS14)/2*3),"")</f>
      </c>
      <c r="BS14" s="25"/>
      <c r="BT14" s="23">
        <f>IF(AND(BU14&lt;&gt;"",BU14&lt;&gt;"+++",BU14&gt;=17.5),ROUND(BU14,0),"")</f>
      </c>
      <c r="BU14" s="7">
        <f>IF(BV14&lt;&gt;"",IF(BV14="*","+++",SUM(BV14:BY14)/4*3),"")</f>
      </c>
      <c r="BZ14" s="24">
        <f>IF(AND(CA14&lt;&gt;"",CA14&lt;&gt;"+++",CA14&gt;=17.5),ROUND(CA14,0),"")</f>
      </c>
      <c r="CA14" s="7">
        <f>IF(CB14&lt;&gt;"",IF(CB14="*","+++",SUM(CB14:CC14)/2*3),"")</f>
      </c>
      <c r="CC14" s="25"/>
      <c r="CD14" s="23">
        <f>IF(AND(CE14&lt;&gt;"",CE14&lt;&gt;"+++",CE14&gt;=17.5),ROUND(CE14,0),"")</f>
      </c>
      <c r="CE14" s="7">
        <f>IF(CF14&lt;&gt;"",IF(CF14="*","+++",SUM(CF14:CI14)/4*3),"")</f>
      </c>
      <c r="CJ14" s="24">
        <f>IF(AND(CK14&lt;&gt;"",CK14&lt;&gt;"+++",CK14&gt;=17.5),ROUND(CK14,0),"")</f>
      </c>
      <c r="CK14" s="7">
        <f>IF(CL14&lt;&gt;"",IF(CL14="*","+++",SUM(CL14:CM14)/2*3),"")</f>
      </c>
      <c r="CM14" s="25"/>
    </row>
    <row r="15" spans="1:91" ht="12.75">
      <c r="A15" s="5" t="s">
        <v>32</v>
      </c>
      <c r="B15" s="11">
        <f>IF(COUNTBLANK(H15:CM15)=84,"?","")</f>
      </c>
      <c r="C15" s="11">
        <v>51</v>
      </c>
      <c r="D15" s="11">
        <f>IF(AND(F15&lt;&gt;"",G15&lt;&gt;""),MIN(30,ROUND((F15+G15)/2,0)),"")</f>
        <v>27</v>
      </c>
      <c r="E15" s="11">
        <f>IF(D15=30,IF(ROUND((F15+G15)/2,0)&gt;31,"SI",""),"")</f>
      </c>
      <c r="F15" s="33">
        <f>IF(OR(H15&lt;&gt;"",R15&lt;&gt;"",AB15&lt;&gt;"",AP15&lt;&gt;"",AZ15&lt;&gt;"",BJ15&lt;&gt;"",BT15&lt;&gt;"",CD15&lt;&gt;""),MAX(I15,S15,AC15,AQ15,BA15,BK15,BU15,CE15),"")</f>
        <v>22.125</v>
      </c>
      <c r="G15" s="33">
        <f>IF(OR(N15&lt;&gt;"",X15&lt;&gt;"",AH15&lt;&gt;"",AL15&lt;&gt;"",AV15&lt;&gt;"",BF15&lt;&gt;"",BP15&lt;&gt;"",BZ15&lt;&gt;"",CJ15&lt;&gt;""),MAX(O15,Y15,AI15,AM15,AW15,BG15,BQ15,CA15,CK15),"")</f>
        <v>32.25</v>
      </c>
      <c r="H15" s="23">
        <f>IF(AND(I15&lt;&gt;"",I15&lt;&gt;"+++",I15&gt;=17.5),ROUND(I15,0),"")</f>
        <v>22</v>
      </c>
      <c r="I15" s="7">
        <f>IF(J15&lt;&gt;"",IF(J15="*","+++",SUM(J15:M15)/4*3),"")</f>
        <v>22.125</v>
      </c>
      <c r="J15" s="7">
        <v>6</v>
      </c>
      <c r="K15" s="7">
        <v>11.5</v>
      </c>
      <c r="L15" s="7">
        <v>6</v>
      </c>
      <c r="M15" s="7">
        <v>6</v>
      </c>
      <c r="N15" s="24">
        <f>IF(AND(O15&lt;&gt;"",O15&lt;&gt;"+++",O15&gt;=17.5),ROUND(O15,0),"")</f>
      </c>
      <c r="O15" s="7">
        <f>IF(P15&lt;&gt;"",IF(P15="*","+++",SUM(P15:Q15)/2*3),"")</f>
        <v>0.75</v>
      </c>
      <c r="P15" s="7">
        <v>0.5</v>
      </c>
      <c r="Q15" s="25"/>
      <c r="R15" s="23">
        <f>IF(AND(S15&lt;&gt;"",S15&lt;&gt;"+++",S15&gt;=17.5),ROUND(S15,0),"")</f>
      </c>
      <c r="S15" s="7">
        <f>IF(T15&lt;&gt;"",IF(T15="*","+++",SUM(T15:W15)/4*3),"")</f>
      </c>
      <c r="X15" s="24">
        <f>IF(AND(Y15&lt;&gt;"",Y15&lt;&gt;"+++",Y15&gt;=17.5),ROUND(Y15,0),"")</f>
      </c>
      <c r="Y15" s="7">
        <f>IF(Z15&lt;&gt;"",IF(Z15="*","+++",SUM(Z15:AA15)/2*3),"")</f>
      </c>
      <c r="AA15" s="25"/>
      <c r="AB15" s="23">
        <f>IF(AND(AC15&lt;&gt;"",AC15&lt;&gt;"+++",AC15&gt;=17.5),ROUND(AC15,0),"")</f>
      </c>
      <c r="AC15" s="7">
        <f>IF(AD15&lt;&gt;"",IF(AD15="*","+++",SUM(AD15:AG15)/4*3),"")</f>
      </c>
      <c r="AH15" s="24">
        <f>IF(AND(AI15&lt;&gt;"",AI15&lt;&gt;"+++",AI15&gt;=17.5),ROUND(AI15,0),"")</f>
        <v>18</v>
      </c>
      <c r="AI15" s="7">
        <f>IF(AJ15&lt;&gt;"",IF(AJ15="*","+++",SUM(AJ15:AK15)/2*3),"")</f>
        <v>18</v>
      </c>
      <c r="AJ15" s="7">
        <v>6</v>
      </c>
      <c r="AK15" s="25">
        <v>6</v>
      </c>
      <c r="AL15" s="24">
        <f>IF(AND(AM15&lt;&gt;"",AM15&lt;&gt;"+++",AM15&gt;=17.5),ROUND(AM15,0),"")</f>
        <v>32</v>
      </c>
      <c r="AM15" s="7">
        <f>IF(AN15&lt;&gt;"",IF(AN15="*","+++",SUM(AN15:AO15)/2*3),"")</f>
        <v>32.25</v>
      </c>
      <c r="AN15" s="7">
        <v>10</v>
      </c>
      <c r="AO15" s="25">
        <v>11.5</v>
      </c>
      <c r="AP15" s="23">
        <f>IF(AND(AQ15&lt;&gt;"",AQ15&lt;&gt;"+++",AQ15&gt;=17.5),ROUND(AQ15,0),"")</f>
      </c>
      <c r="AQ15" s="7">
        <f>IF(AR15&lt;&gt;"",IF(AR15="*","+++",SUM(AR15:AU15)/4*3),"")</f>
      </c>
      <c r="AV15" s="24">
        <f>IF(AND(AW15&lt;&gt;"",AW15&lt;&gt;"+++",AW15&gt;=17.5),ROUND(AW15,0),"")</f>
      </c>
      <c r="AW15" s="7">
        <f>IF(AX15&lt;&gt;"",IF(AX15="*","+++",SUM(AX15:AY15)/2*3),"")</f>
      </c>
      <c r="AY15" s="25"/>
      <c r="AZ15" s="23">
        <f>IF(AND(BA15&lt;&gt;"",BA15&lt;&gt;"+++",BA15&gt;=17.5),ROUND(BA15,0),"")</f>
      </c>
      <c r="BA15" s="7">
        <f>IF(BB15&lt;&gt;"",IF(BB15="*","+++",SUM(BB15:BE15)/4*3),"")</f>
      </c>
      <c r="BF15" s="24">
        <f>IF(AND(BG15&lt;&gt;"",BG15&lt;&gt;"+++",BG15&gt;=17.5),ROUND(BG15,0),"")</f>
      </c>
      <c r="BG15" s="7">
        <f>IF(BH15&lt;&gt;"",IF(BH15="*","+++",SUM(BH15:BI15)/2*3),"")</f>
      </c>
      <c r="BI15" s="25"/>
      <c r="BJ15" s="23">
        <f>IF(AND(BK15&lt;&gt;"",BK15&lt;&gt;"+++",BK15&gt;=17.5),ROUND(BK15,0),"")</f>
      </c>
      <c r="BK15" s="7">
        <f>IF(BL15&lt;&gt;"",IF(BL15="*","+++",SUM(BL15:BO15)/4*3),"")</f>
      </c>
      <c r="BP15" s="24">
        <f>IF(AND(BQ15&lt;&gt;"",BQ15&lt;&gt;"+++",BQ15&gt;=17.5),ROUND(BQ15,0),"")</f>
      </c>
      <c r="BQ15" s="7">
        <f>IF(BR15&lt;&gt;"",IF(BR15="*","+++",SUM(BR15:BS15)/2*3),"")</f>
      </c>
      <c r="BS15" s="25"/>
      <c r="BT15" s="23">
        <f>IF(AND(BU15&lt;&gt;"",BU15&lt;&gt;"+++",BU15&gt;=17.5),ROUND(BU15,0),"")</f>
      </c>
      <c r="BU15" s="7">
        <f>IF(BV15&lt;&gt;"",IF(BV15="*","+++",SUM(BV15:BY15)/4*3),"")</f>
      </c>
      <c r="BZ15" s="24">
        <f>IF(AND(CA15&lt;&gt;"",CA15&lt;&gt;"+++",CA15&gt;=17.5),ROUND(CA15,0),"")</f>
      </c>
      <c r="CA15" s="7">
        <f>IF(CB15&lt;&gt;"",IF(CB15="*","+++",SUM(CB15:CC15)/2*3),"")</f>
      </c>
      <c r="CC15" s="25"/>
      <c r="CD15" s="23">
        <f>IF(AND(CE15&lt;&gt;"",CE15&lt;&gt;"+++",CE15&gt;=17.5),ROUND(CE15,0),"")</f>
      </c>
      <c r="CE15" s="7">
        <f>IF(CF15&lt;&gt;"",IF(CF15="*","+++",SUM(CF15:CI15)/4*3),"")</f>
      </c>
      <c r="CJ15" s="24">
        <f>IF(AND(CK15&lt;&gt;"",CK15&lt;&gt;"+++",CK15&gt;=17.5),ROUND(CK15,0),"")</f>
      </c>
      <c r="CK15" s="7">
        <f>IF(CL15&lt;&gt;"",IF(CL15="*","+++",SUM(CL15:CM15)/2*3),"")</f>
      </c>
      <c r="CM15" s="25"/>
    </row>
    <row r="16" spans="1:91" ht="12.75">
      <c r="A16" s="5" t="s">
        <v>20</v>
      </c>
      <c r="B16" s="11">
        <f>IF(COUNTBLANK(H16:CM16)=84,"?","")</f>
      </c>
      <c r="C16" s="11">
        <v>42</v>
      </c>
      <c r="D16" s="11">
        <f>IF(AND(F16&lt;&gt;"",G16&lt;&gt;""),MIN(30,ROUND((F16+G16)/2,0)),"")</f>
        <v>23</v>
      </c>
      <c r="E16" s="11">
        <f>IF(D16=30,IF(ROUND((F16+G16)/2,0)&gt;31,"SI",""),"")</f>
      </c>
      <c r="F16" s="33">
        <f>IF(OR(H16&lt;&gt;"",R16&lt;&gt;"",AB16&lt;&gt;"",AP16&lt;&gt;"",AZ16&lt;&gt;"",BJ16&lt;&gt;"",BT16&lt;&gt;"",CD16&lt;&gt;""),MAX(I16,S16,AC16,AQ16,BA16,BK16,BU16,CE16),"")</f>
        <v>21.75</v>
      </c>
      <c r="G16" s="33">
        <f>IF(OR(N16&lt;&gt;"",X16&lt;&gt;"",AH16&lt;&gt;"",AL16&lt;&gt;"",AV16&lt;&gt;"",BF16&lt;&gt;"",BP16&lt;&gt;"",BZ16&lt;&gt;"",CJ16&lt;&gt;""),MAX(O16,Y16,AI16,AM16,AW16,BG16,BQ16,CA16,CK16),"")</f>
        <v>23.25</v>
      </c>
      <c r="H16" s="23">
        <f>IF(AND(I16&lt;&gt;"",I16&lt;&gt;"+++",I16&gt;=17.5),ROUND(I16,0),"")</f>
        <v>22</v>
      </c>
      <c r="I16" s="7">
        <f>IF(J16&lt;&gt;"",IF(J16="*","+++",SUM(J16:M16)/4*3),"")</f>
        <v>21.75</v>
      </c>
      <c r="J16" s="7">
        <v>12</v>
      </c>
      <c r="K16" s="7">
        <v>6</v>
      </c>
      <c r="L16" s="7">
        <v>8</v>
      </c>
      <c r="M16" s="7">
        <v>3</v>
      </c>
      <c r="N16" s="24">
        <f>IF(AND(O16&lt;&gt;"",O16&lt;&gt;"+++",O16&gt;=17.5),ROUND(O16,0),"")</f>
      </c>
      <c r="O16" s="7">
        <f>IF(P16&lt;&gt;"",IF(P16="*","+++",SUM(P16:Q16)/2*3),"")</f>
        <v>7.5</v>
      </c>
      <c r="P16" s="7">
        <v>4.5</v>
      </c>
      <c r="Q16" s="25">
        <v>0.5</v>
      </c>
      <c r="R16" s="23">
        <f>IF(AND(S16&lt;&gt;"",S16&lt;&gt;"+++",S16&gt;=17.5),ROUND(S16,0),"")</f>
      </c>
      <c r="S16" s="7">
        <f>IF(T16&lt;&gt;"",IF(T16="*","+++",SUM(T16:W16)/4*3),"")</f>
      </c>
      <c r="X16" s="24">
        <f>IF(AND(Y16&lt;&gt;"",Y16&lt;&gt;"+++",Y16&gt;=17.5),ROUND(Y16,0),"")</f>
      </c>
      <c r="Y16" s="7">
        <f>IF(Z16&lt;&gt;"",IF(Z16="*","+++",SUM(Z16:AA16)/2*3),"")</f>
      </c>
      <c r="AA16" s="25"/>
      <c r="AB16" s="23">
        <f>IF(AND(AC16&lt;&gt;"",AC16&lt;&gt;"+++",AC16&gt;=17.5),ROUND(AC16,0),"")</f>
      </c>
      <c r="AC16" s="7">
        <f>IF(AD16&lt;&gt;"",IF(AD16="*","+++",SUM(AD16:AG16)/4*3),"")</f>
      </c>
      <c r="AH16" s="24">
        <f>IF(AND(AI16&lt;&gt;"",AI16&lt;&gt;"+++",AI16&gt;=17.5),ROUND(AI16,0),"")</f>
        <v>23</v>
      </c>
      <c r="AI16" s="7">
        <f>IF(AJ16&lt;&gt;"",IF(AJ16="*","+++",SUM(AJ16:AK16)/2*3),"")</f>
        <v>23.25</v>
      </c>
      <c r="AJ16" s="7">
        <v>8.5</v>
      </c>
      <c r="AK16" s="25">
        <v>7</v>
      </c>
      <c r="AL16" s="24">
        <f>IF(AND(AM16&lt;&gt;"",AM16&lt;&gt;"+++",AM16&gt;=17.5),ROUND(AM16,0),"")</f>
      </c>
      <c r="AM16" s="7">
        <f>IF(AN16&lt;&gt;"",IF(AN16="*","+++",SUM(AN16:AO16)/2*3),"")</f>
      </c>
      <c r="AO16" s="25"/>
      <c r="AP16" s="23">
        <f>IF(AND(AQ16&lt;&gt;"",AQ16&lt;&gt;"+++",AQ16&gt;=17.5),ROUND(AQ16,0),"")</f>
      </c>
      <c r="AQ16" s="7">
        <f>IF(AR16&lt;&gt;"",IF(AR16="*","+++",SUM(AR16:AU16)/4*3),"")</f>
      </c>
      <c r="AV16" s="24">
        <f>IF(AND(AW16&lt;&gt;"",AW16&lt;&gt;"+++",AW16&gt;=17.5),ROUND(AW16,0),"")</f>
      </c>
      <c r="AW16" s="7">
        <f>IF(AX16&lt;&gt;"",IF(AX16="*","+++",SUM(AX16:AY16)/2*3),"")</f>
      </c>
      <c r="AY16" s="25"/>
      <c r="AZ16" s="23">
        <f>IF(AND(BA16&lt;&gt;"",BA16&lt;&gt;"+++",BA16&gt;=17.5),ROUND(BA16,0),"")</f>
      </c>
      <c r="BA16" s="7">
        <f>IF(BB16&lt;&gt;"",IF(BB16="*","+++",SUM(BB16:BE16)/4*3),"")</f>
      </c>
      <c r="BF16" s="24">
        <f>IF(AND(BG16&lt;&gt;"",BG16&lt;&gt;"+++",BG16&gt;=17.5),ROUND(BG16,0),"")</f>
      </c>
      <c r="BG16" s="7">
        <f>IF(BH16&lt;&gt;"",IF(BH16="*","+++",SUM(BH16:BI16)/2*3),"")</f>
      </c>
      <c r="BI16" s="25"/>
      <c r="BJ16" s="23">
        <f>IF(AND(BK16&lt;&gt;"",BK16&lt;&gt;"+++",BK16&gt;=17.5),ROUND(BK16,0),"")</f>
      </c>
      <c r="BK16" s="7">
        <f>IF(BL16&lt;&gt;"",IF(BL16="*","+++",SUM(BL16:BO16)/4*3),"")</f>
      </c>
      <c r="BP16" s="24">
        <f>IF(AND(BQ16&lt;&gt;"",BQ16&lt;&gt;"+++",BQ16&gt;=17.5),ROUND(BQ16,0),"")</f>
      </c>
      <c r="BQ16" s="7">
        <f>IF(BR16&lt;&gt;"",IF(BR16="*","+++",SUM(BR16:BS16)/2*3),"")</f>
      </c>
      <c r="BS16" s="25"/>
      <c r="BT16" s="23">
        <f>IF(AND(BU16&lt;&gt;"",BU16&lt;&gt;"+++",BU16&gt;=17.5),ROUND(BU16,0),"")</f>
      </c>
      <c r="BU16" s="7">
        <f>IF(BV16&lt;&gt;"",IF(BV16="*","+++",SUM(BV16:BY16)/4*3),"")</f>
      </c>
      <c r="BZ16" s="24">
        <f>IF(AND(CA16&lt;&gt;"",CA16&lt;&gt;"+++",CA16&gt;=17.5),ROUND(CA16,0),"")</f>
      </c>
      <c r="CA16" s="7">
        <f>IF(CB16&lt;&gt;"",IF(CB16="*","+++",SUM(CB16:CC16)/2*3),"")</f>
      </c>
      <c r="CC16" s="25"/>
      <c r="CD16" s="23">
        <f>IF(AND(CE16&lt;&gt;"",CE16&lt;&gt;"+++",CE16&gt;=17.5),ROUND(CE16,0),"")</f>
      </c>
      <c r="CE16" s="7">
        <f>IF(CF16&lt;&gt;"",IF(CF16="*","+++",SUM(CF16:CI16)/4*3),"")</f>
      </c>
      <c r="CJ16" s="24">
        <f>IF(AND(CK16&lt;&gt;"",CK16&lt;&gt;"+++",CK16&gt;=17.5),ROUND(CK16,0),"")</f>
      </c>
      <c r="CK16" s="7">
        <f>IF(CL16&lt;&gt;"",IF(CL16="*","+++",SUM(CL16:CM16)/2*3),"")</f>
      </c>
      <c r="CM16" s="25"/>
    </row>
    <row r="17" spans="1:91" ht="12.75">
      <c r="A17" s="5" t="s">
        <v>33</v>
      </c>
      <c r="B17" s="11">
        <f>IF(COUNTBLANK(H17:CM17)=84,"?","")</f>
      </c>
      <c r="C17" s="11"/>
      <c r="D17" s="11">
        <f>IF(AND(F17&lt;&gt;"",G17&lt;&gt;""),MIN(30,ROUND((F17+G17)/2,0)),"")</f>
      </c>
      <c r="E17" s="11">
        <f>IF(D17=30,IF(ROUND((F17+G17)/2,0)&gt;31,"SI",""),"")</f>
      </c>
      <c r="F17" s="33">
        <f>IF(OR(H17&lt;&gt;"",R17&lt;&gt;"",AB17&lt;&gt;"",AP17&lt;&gt;"",AZ17&lt;&gt;"",BJ17&lt;&gt;"",BT17&lt;&gt;"",CD17&lt;&gt;""),MAX(I17,S17,AC17,AQ17,BA17,BK17,BU17,CE17),"")</f>
      </c>
      <c r="G17" s="33">
        <f>IF(OR(N17&lt;&gt;"",X17&lt;&gt;"",AH17&lt;&gt;"",AL17&lt;&gt;"",AV17&lt;&gt;"",BF17&lt;&gt;"",BP17&lt;&gt;"",BZ17&lt;&gt;"",CJ17&lt;&gt;""),MAX(O17,Y17,AI17,AM17,AW17,BG17,BQ17,CA17,CK17),"")</f>
        <v>19.5</v>
      </c>
      <c r="H17" s="23">
        <f>IF(AND(I17&lt;&gt;"",I17&lt;&gt;"+++",I17&gt;=17.5),ROUND(I17,0),"")</f>
      </c>
      <c r="I17" s="7">
        <f>IF(J17&lt;&gt;"",IF(J17="*","+++",SUM(J17:M17)/4*3),"")</f>
        <v>13.125</v>
      </c>
      <c r="J17" s="7">
        <v>2.5</v>
      </c>
      <c r="K17" s="7">
        <v>4</v>
      </c>
      <c r="L17" s="7">
        <v>8.5</v>
      </c>
      <c r="M17" s="7">
        <v>2.5</v>
      </c>
      <c r="N17" s="24">
        <f>IF(AND(O17&lt;&gt;"",O17&lt;&gt;"+++",O17&gt;=17.5),ROUND(O17,0),"")</f>
      </c>
      <c r="O17" s="7">
        <f>IF(P17&lt;&gt;"",IF(P17="*","+++",SUM(P17:Q17)/2*3),"")</f>
        <v>0</v>
      </c>
      <c r="P17" s="7">
        <v>0</v>
      </c>
      <c r="Q17" s="25">
        <v>0</v>
      </c>
      <c r="R17" s="23">
        <f>IF(AND(S17&lt;&gt;"",S17&lt;&gt;"+++",S17&gt;=17.5),ROUND(S17,0),"")</f>
      </c>
      <c r="S17" s="7">
        <f>IF(T17&lt;&gt;"",IF(T17="*","+++",SUM(T17:W17)/4*3),"")</f>
      </c>
      <c r="X17" s="24">
        <f>IF(AND(Y17&lt;&gt;"",Y17&lt;&gt;"+++",Y17&gt;=17.5),ROUND(Y17,0),"")</f>
      </c>
      <c r="Y17" s="7">
        <f>IF(Z17&lt;&gt;"",IF(Z17="*","+++",SUM(Z17:AA17)/2*3),"")</f>
      </c>
      <c r="AA17" s="25"/>
      <c r="AB17" s="23">
        <f>IF(AND(AC17&lt;&gt;"",AC17&lt;&gt;"+++",AC17&gt;=17.5),ROUND(AC17,0),"")</f>
      </c>
      <c r="AC17" s="7">
        <f>IF(AD17&lt;&gt;"",IF(AD17="*","+++",SUM(AD17:AG17)/4*3),"")</f>
        <v>10.875</v>
      </c>
      <c r="AD17" s="7">
        <v>1</v>
      </c>
      <c r="AE17" s="7">
        <v>8.5</v>
      </c>
      <c r="AF17" s="7">
        <v>2.5</v>
      </c>
      <c r="AG17" s="7">
        <v>2.5</v>
      </c>
      <c r="AH17" s="24">
        <f>IF(AND(AI17&lt;&gt;"",AI17&lt;&gt;"+++",AI17&gt;=17.5),ROUND(AI17,0),"")</f>
      </c>
      <c r="AI17" s="7">
        <f>IF(AJ17&lt;&gt;"",IF(AJ17="*","+++",SUM(AJ17:AK17)/2*3),"")</f>
        <v>4.5</v>
      </c>
      <c r="AJ17" s="7">
        <v>3</v>
      </c>
      <c r="AK17" s="25">
        <v>0</v>
      </c>
      <c r="AL17" s="24">
        <f>IF(AND(AM17&lt;&gt;"",AM17&lt;&gt;"+++",AM17&gt;=17.5),ROUND(AM17,0),"")</f>
      </c>
      <c r="AM17" s="7">
        <f>IF(AN17&lt;&gt;"",IF(AN17="*","+++",SUM(AN17:AO17)/2*3),"")</f>
        <v>10.5</v>
      </c>
      <c r="AN17" s="7">
        <v>3.5</v>
      </c>
      <c r="AO17" s="25">
        <v>3.5</v>
      </c>
      <c r="AP17" s="23">
        <f>IF(AND(AQ17&lt;&gt;"",AQ17&lt;&gt;"+++",AQ17&gt;=17.5),ROUND(AQ17,0),"")</f>
      </c>
      <c r="AQ17" s="7">
        <f>IF(AR17&lt;&gt;"",IF(AR17="*","+++",SUM(AR17:AU17)/4*3),"")</f>
      </c>
      <c r="AV17" s="24">
        <f>IF(AND(AW17&lt;&gt;"",AW17&lt;&gt;"+++",AW17&gt;=17.5),ROUND(AW17,0),"")</f>
      </c>
      <c r="AW17" s="7">
        <f>IF(AX17&lt;&gt;"",IF(AX17="*","+++",SUM(AX17:AY17)/2*3),"")</f>
      </c>
      <c r="AY17" s="25"/>
      <c r="AZ17" s="23">
        <f>IF(AND(BA17&lt;&gt;"",BA17&lt;&gt;"+++",BA17&gt;=17.5),ROUND(BA17,0),"")</f>
      </c>
      <c r="BA17" s="7">
        <f>IF(BB17&lt;&gt;"",IF(BB17="*","+++",SUM(BB17:BE17)/4*3),"")</f>
      </c>
      <c r="BF17" s="24">
        <f>IF(AND(BG17&lt;&gt;"",BG17&lt;&gt;"+++",BG17&gt;=17.5),ROUND(BG17,0),"")</f>
        <v>20</v>
      </c>
      <c r="BG17" s="7">
        <f>IF(BH17&lt;&gt;"",IF(BH17="*","+++",SUM(BH17:BI17)/2*3),"")</f>
        <v>19.5</v>
      </c>
      <c r="BH17" s="7">
        <v>6.5</v>
      </c>
      <c r="BI17" s="25">
        <v>6.5</v>
      </c>
      <c r="BJ17" s="23">
        <f>IF(AND(BK17&lt;&gt;"",BK17&lt;&gt;"+++",BK17&gt;=17.5),ROUND(BK17,0),"")</f>
      </c>
      <c r="BK17" s="7">
        <f>IF(BL17&lt;&gt;"",IF(BL17="*","+++",SUM(BL17:BO17)/4*3),"")</f>
        <v>11.625</v>
      </c>
      <c r="BL17" s="7">
        <v>1</v>
      </c>
      <c r="BM17" s="7">
        <v>10</v>
      </c>
      <c r="BN17" s="7">
        <v>2</v>
      </c>
      <c r="BO17" s="7">
        <v>2.5</v>
      </c>
      <c r="BP17" s="24">
        <f>IF(AND(BQ17&lt;&gt;"",BQ17&lt;&gt;"+++",BQ17&gt;=17.5),ROUND(BQ17,0),"")</f>
      </c>
      <c r="BQ17" s="7">
        <f>IF(BR17&lt;&gt;"",IF(BR17="*","+++",SUM(BR17:BS17)/2*3),"")</f>
      </c>
      <c r="BS17" s="25"/>
      <c r="BT17" s="23">
        <f>IF(AND(BU17&lt;&gt;"",BU17&lt;&gt;"+++",BU17&gt;=17.5),ROUND(BU17,0),"")</f>
      </c>
      <c r="BU17" s="7">
        <f>IF(BV17&lt;&gt;"",IF(BV17="*","+++",SUM(BV17:BY17)/4*3),"")</f>
        <v>10.875</v>
      </c>
      <c r="BV17" s="7">
        <v>3.5</v>
      </c>
      <c r="BW17" s="7">
        <v>6</v>
      </c>
      <c r="BX17" s="7">
        <v>1.5</v>
      </c>
      <c r="BY17" s="7">
        <v>3.5</v>
      </c>
      <c r="BZ17" s="24">
        <f>IF(AND(CA17&lt;&gt;"",CA17&lt;&gt;"+++",CA17&gt;=17.5),ROUND(CA17,0),"")</f>
      </c>
      <c r="CA17" s="7">
        <f>IF(CB17&lt;&gt;"",IF(CB17="*","+++",SUM(CB17:CC17)/2*3),"")</f>
      </c>
      <c r="CC17" s="25"/>
      <c r="CD17" s="23">
        <f>IF(AND(CE17&lt;&gt;"",CE17&lt;&gt;"+++",CE17&gt;=17.5),ROUND(CE17,0),"")</f>
      </c>
      <c r="CE17" s="7">
        <f>IF(CF17&lt;&gt;"",IF(CF17="*","+++",SUM(CF17:CI17)/4*3),"")</f>
        <v>10.875</v>
      </c>
      <c r="CF17" s="7">
        <v>5.5</v>
      </c>
      <c r="CG17" s="7">
        <v>2</v>
      </c>
      <c r="CH17" s="7">
        <v>2.5</v>
      </c>
      <c r="CI17" s="7">
        <v>4.5</v>
      </c>
      <c r="CJ17" s="24">
        <f>IF(AND(CK17&lt;&gt;"",CK17&lt;&gt;"+++",CK17&gt;=17.5),ROUND(CK17,0),"")</f>
      </c>
      <c r="CK17" s="7">
        <f>IF(CL17&lt;&gt;"",IF(CL17="*","+++",SUM(CL17:CM17)/2*3),"")</f>
      </c>
      <c r="CM17" s="25"/>
    </row>
    <row r="18" spans="1:91" ht="12.75">
      <c r="A18" s="18" t="s">
        <v>94</v>
      </c>
      <c r="B18" s="11" t="str">
        <f>IF(COUNTBLANK(H18:CM18)=84,"?","")</f>
        <v>?</v>
      </c>
      <c r="C18" s="11"/>
      <c r="D18" s="11">
        <f>IF(AND(F18&lt;&gt;"",G18&lt;&gt;""),MIN(30,ROUND((F18+G18)/2,0)),"")</f>
      </c>
      <c r="E18" s="11">
        <f>IF(D18=30,IF(ROUND((F18+G18)/2,0)&gt;31,"SI",""),"")</f>
      </c>
      <c r="F18" s="33">
        <f>IF(OR(H18&lt;&gt;"",R18&lt;&gt;"",AB18&lt;&gt;"",AP18&lt;&gt;"",AZ18&lt;&gt;"",BJ18&lt;&gt;"",BT18&lt;&gt;"",CD18&lt;&gt;""),MAX(I18,S18,AC18,AQ18,BA18,BK18,BU18,CE18),"")</f>
      </c>
      <c r="G18" s="33">
        <f>IF(OR(N18&lt;&gt;"",X18&lt;&gt;"",AH18&lt;&gt;"",AL18&lt;&gt;"",AV18&lt;&gt;"",BF18&lt;&gt;"",BP18&lt;&gt;"",BZ18&lt;&gt;"",CJ18&lt;&gt;""),MAX(O18,Y18,AI18,AM18,AW18,BG18,BQ18,CA18,CK18),"")</f>
      </c>
      <c r="H18" s="23">
        <f>IF(AND(I18&lt;&gt;"",I18&lt;&gt;"+++",I18&gt;=17.5),ROUND(I18,0),"")</f>
      </c>
      <c r="I18" s="7">
        <f>IF(J18&lt;&gt;"",IF(J18="*","+++",SUM(J18:M18)/4*3),"")</f>
      </c>
      <c r="N18" s="24">
        <f>IF(AND(O18&lt;&gt;"",O18&lt;&gt;"+++",O18&gt;=17.5),ROUND(O18,0),"")</f>
      </c>
      <c r="O18" s="7">
        <f>IF(P18&lt;&gt;"",IF(P18="*","+++",SUM(P18:Q18)/2*3),"")</f>
      </c>
      <c r="Q18" s="25"/>
      <c r="R18" s="23">
        <f>IF(AND(S18&lt;&gt;"",S18&lt;&gt;"+++",S18&gt;=17.5),ROUND(S18,0),"")</f>
      </c>
      <c r="S18" s="7">
        <f>IF(T18&lt;&gt;"",IF(T18="*","+++",SUM(T18:W18)/4*3),"")</f>
      </c>
      <c r="X18" s="24">
        <f>IF(AND(Y18&lt;&gt;"",Y18&lt;&gt;"+++",Y18&gt;=17.5),ROUND(Y18,0),"")</f>
      </c>
      <c r="Y18" s="7">
        <f>IF(Z18&lt;&gt;"",IF(Z18="*","+++",SUM(Z18:AA18)/2*3),"")</f>
      </c>
      <c r="AA18" s="25"/>
      <c r="AB18" s="23">
        <f>IF(AND(AC18&lt;&gt;"",AC18&lt;&gt;"+++",AC18&gt;=17.5),ROUND(AC18,0),"")</f>
      </c>
      <c r="AC18" s="7">
        <f>IF(AD18&lt;&gt;"",IF(AD18="*","+++",SUM(AD18:AG18)/4*3),"")</f>
      </c>
      <c r="AH18" s="24">
        <f>IF(AND(AI18&lt;&gt;"",AI18&lt;&gt;"+++",AI18&gt;=17.5),ROUND(AI18,0),"")</f>
      </c>
      <c r="AI18" s="7">
        <f>IF(AJ18&lt;&gt;"",IF(AJ18="*","+++",SUM(AJ18:AK18)/2*3),"")</f>
      </c>
      <c r="AK18" s="25"/>
      <c r="AL18" s="24">
        <f>IF(AND(AM18&lt;&gt;"",AM18&lt;&gt;"+++",AM18&gt;=17.5),ROUND(AM18,0),"")</f>
      </c>
      <c r="AM18" s="7">
        <f>IF(AN18&lt;&gt;"",IF(AN18="*","+++",SUM(AN18:AO18)/2*3),"")</f>
      </c>
      <c r="AO18" s="25"/>
      <c r="AP18" s="23">
        <f>IF(AND(AQ18&lt;&gt;"",AQ18&lt;&gt;"+++",AQ18&gt;=17.5),ROUND(AQ18,0),"")</f>
      </c>
      <c r="AQ18" s="7">
        <f>IF(AR18&lt;&gt;"",IF(AR18="*","+++",SUM(AR18:AU18)/4*3),"")</f>
      </c>
      <c r="AV18" s="24">
        <f>IF(AND(AW18&lt;&gt;"",AW18&lt;&gt;"+++",AW18&gt;=17.5),ROUND(AW18,0),"")</f>
      </c>
      <c r="AW18" s="7">
        <f>IF(AX18&lt;&gt;"",IF(AX18="*","+++",SUM(AX18:AY18)/2*3),"")</f>
      </c>
      <c r="AY18" s="25"/>
      <c r="AZ18" s="23">
        <f>IF(AND(BA18&lt;&gt;"",BA18&lt;&gt;"+++",BA18&gt;=17.5),ROUND(BA18,0),"")</f>
      </c>
      <c r="BA18" s="7">
        <f>IF(BB18&lt;&gt;"",IF(BB18="*","+++",SUM(BB18:BE18)/4*3),"")</f>
      </c>
      <c r="BF18" s="24">
        <f>IF(AND(BG18&lt;&gt;"",BG18&lt;&gt;"+++",BG18&gt;=17.5),ROUND(BG18,0),"")</f>
      </c>
      <c r="BG18" s="7">
        <f>IF(BH18&lt;&gt;"",IF(BH18="*","+++",SUM(BH18:BI18)/2*3),"")</f>
      </c>
      <c r="BI18" s="25"/>
      <c r="BJ18" s="23">
        <f>IF(AND(BK18&lt;&gt;"",BK18&lt;&gt;"+++",BK18&gt;=17.5),ROUND(BK18,0),"")</f>
      </c>
      <c r="BK18" s="7">
        <f>IF(BL18&lt;&gt;"",IF(BL18="*","+++",SUM(BL18:BO18)/4*3),"")</f>
      </c>
      <c r="BP18" s="24">
        <f>IF(AND(BQ18&lt;&gt;"",BQ18&lt;&gt;"+++",BQ18&gt;=17.5),ROUND(BQ18,0),"")</f>
      </c>
      <c r="BQ18" s="7">
        <f>IF(BR18&lt;&gt;"",IF(BR18="*","+++",SUM(BR18:BS18)/2*3),"")</f>
      </c>
      <c r="BS18" s="25"/>
      <c r="BT18" s="23">
        <f>IF(AND(BU18&lt;&gt;"",BU18&lt;&gt;"+++",BU18&gt;=17.5),ROUND(BU18,0),"")</f>
      </c>
      <c r="BU18" s="7">
        <f>IF(BV18&lt;&gt;"",IF(BV18="*","+++",SUM(BV18:BY18)/4*3),"")</f>
      </c>
      <c r="BZ18" s="24">
        <f>IF(AND(CA18&lt;&gt;"",CA18&lt;&gt;"+++",CA18&gt;=17.5),ROUND(CA18,0),"")</f>
      </c>
      <c r="CA18" s="7">
        <f>IF(CB18&lt;&gt;"",IF(CB18="*","+++",SUM(CB18:CC18)/2*3),"")</f>
      </c>
      <c r="CC18" s="25"/>
      <c r="CD18" s="23">
        <f>IF(AND(CE18&lt;&gt;"",CE18&lt;&gt;"+++",CE18&gt;=17.5),ROUND(CE18,0),"")</f>
      </c>
      <c r="CE18" s="7">
        <f>IF(CF18&lt;&gt;"",IF(CF18="*","+++",SUM(CF18:CI18)/4*3),"")</f>
      </c>
      <c r="CJ18" s="24">
        <f>IF(AND(CK18&lt;&gt;"",CK18&lt;&gt;"+++",CK18&gt;=17.5),ROUND(CK18,0),"")</f>
      </c>
      <c r="CK18" s="7">
        <f>IF(CL18&lt;&gt;"",IF(CL18="*","+++",SUM(CL18:CM18)/2*3),"")</f>
      </c>
      <c r="CM18" s="25"/>
    </row>
    <row r="19" spans="1:91" ht="12.75">
      <c r="A19" s="5" t="s">
        <v>24</v>
      </c>
      <c r="B19" s="11">
        <f>IF(COUNTBLANK(H19:CM19)=84,"?","")</f>
      </c>
      <c r="C19" s="11"/>
      <c r="D19" s="11">
        <f>IF(AND(F19&lt;&gt;"",G19&lt;&gt;""),MIN(30,ROUND((F19+G19)/2,0)),"")</f>
      </c>
      <c r="E19" s="11">
        <f>IF(D19=30,IF(ROUND((F19+G19)/2,0)&gt;31,"SI",""),"")</f>
      </c>
      <c r="F19" s="33">
        <f>IF(OR(H19&lt;&gt;"",R19&lt;&gt;"",AB19&lt;&gt;"",AP19&lt;&gt;"",AZ19&lt;&gt;"",BJ19&lt;&gt;"",BT19&lt;&gt;"",CD19&lt;&gt;""),MAX(I19,S19,AC19,AQ19,BA19,BK19,BU19,CE19),"")</f>
        <v>20.25</v>
      </c>
      <c r="G19" s="33">
        <f>IF(OR(N19&lt;&gt;"",X19&lt;&gt;"",AH19&lt;&gt;"",AL19&lt;&gt;"",AV19&lt;&gt;"",BF19&lt;&gt;"",BP19&lt;&gt;"",BZ19&lt;&gt;"",CJ19&lt;&gt;""),MAX(O19,Y19,AI19,AM19,AW19,BG19,BQ19,CA19,CK19),"")</f>
      </c>
      <c r="H19" s="23">
        <f>IF(AND(I19&lt;&gt;"",I19&lt;&gt;"+++",I19&gt;=17.5),ROUND(I19,0),"")</f>
      </c>
      <c r="I19" s="7">
        <f>IF(J19&lt;&gt;"",IF(J19="*","+++",SUM(J19:M19)/4*3),"")</f>
      </c>
      <c r="N19" s="24">
        <f>IF(AND(O19&lt;&gt;"",O19&lt;&gt;"+++",O19&gt;=17.5),ROUND(O19,0),"")</f>
      </c>
      <c r="O19" s="7">
        <f>IF(P19&lt;&gt;"",IF(P19="*","+++",SUM(P19:Q19)/2*3),"")</f>
      </c>
      <c r="Q19" s="25"/>
      <c r="R19" s="23">
        <f>IF(AND(S19&lt;&gt;"",S19&lt;&gt;"+++",S19&gt;=17.5),ROUND(S19,0),"")</f>
      </c>
      <c r="S19" s="7" t="str">
        <f>IF(T19&lt;&gt;"",IF(T19="*","+++",SUM(T19:W19)/4*3),"")</f>
        <v>+++</v>
      </c>
      <c r="T19" s="7" t="s">
        <v>101</v>
      </c>
      <c r="U19" s="7" t="s">
        <v>101</v>
      </c>
      <c r="V19" s="7" t="s">
        <v>101</v>
      </c>
      <c r="W19" s="7" t="s">
        <v>101</v>
      </c>
      <c r="X19" s="24">
        <f>IF(AND(Y19&lt;&gt;"",Y19&lt;&gt;"+++",Y19&gt;=17.5),ROUND(Y19,0),"")</f>
      </c>
      <c r="Y19" s="7">
        <f>IF(Z19&lt;&gt;"",IF(Z19="*","+++",SUM(Z19:AA19)/2*3),"")</f>
      </c>
      <c r="AA19" s="25"/>
      <c r="AB19" s="23">
        <f>IF(AND(AC19&lt;&gt;"",AC19&lt;&gt;"+++",AC19&gt;=17.5),ROUND(AC19,0),"")</f>
      </c>
      <c r="AC19" s="7">
        <f>IF(AD19&lt;&gt;"",IF(AD19="*","+++",SUM(AD19:AG19)/4*3),"")</f>
      </c>
      <c r="AH19" s="24">
        <f>IF(AND(AI19&lt;&gt;"",AI19&lt;&gt;"+++",AI19&gt;=17.5),ROUND(AI19,0),"")</f>
      </c>
      <c r="AI19" s="7">
        <f>IF(AJ19&lt;&gt;"",IF(AJ19="*","+++",SUM(AJ19:AK19)/2*3),"")</f>
      </c>
      <c r="AK19" s="25"/>
      <c r="AL19" s="24">
        <f>IF(AND(AM19&lt;&gt;"",AM19&lt;&gt;"+++",AM19&gt;=17.5),ROUND(AM19,0),"")</f>
      </c>
      <c r="AM19" s="7">
        <f>IF(AN19&lt;&gt;"",IF(AN19="*","+++",SUM(AN19:AO19)/2*3),"")</f>
      </c>
      <c r="AO19" s="25"/>
      <c r="AP19" s="23">
        <f>IF(AND(AQ19&lt;&gt;"",AQ19&lt;&gt;"+++",AQ19&gt;=17.5),ROUND(AQ19,0),"")</f>
      </c>
      <c r="AQ19" s="7">
        <f>IF(AR19&lt;&gt;"",IF(AR19="*","+++",SUM(AR19:AU19)/4*3),"")</f>
      </c>
      <c r="AV19" s="24">
        <f>IF(AND(AW19&lt;&gt;"",AW19&lt;&gt;"+++",AW19&gt;=17.5),ROUND(AW19,0),"")</f>
      </c>
      <c r="AW19" s="7">
        <f>IF(AX19&lt;&gt;"",IF(AX19="*","+++",SUM(AX19:AY19)/2*3),"")</f>
      </c>
      <c r="AY19" s="25"/>
      <c r="AZ19" s="23">
        <f>IF(AND(BA19&lt;&gt;"",BA19&lt;&gt;"+++",BA19&gt;=17.5),ROUND(BA19,0),"")</f>
      </c>
      <c r="BA19" s="7">
        <f>IF(BB19&lt;&gt;"",IF(BB19="*","+++",SUM(BB19:BE19)/4*3),"")</f>
      </c>
      <c r="BF19" s="24">
        <f>IF(AND(BG19&lt;&gt;"",BG19&lt;&gt;"+++",BG19&gt;=17.5),ROUND(BG19,0),"")</f>
      </c>
      <c r="BG19" s="7">
        <f>IF(BH19&lt;&gt;"",IF(BH19="*","+++",SUM(BH19:BI19)/2*3),"")</f>
      </c>
      <c r="BI19" s="25"/>
      <c r="BJ19" s="23">
        <f>IF(AND(BK19&lt;&gt;"",BK19&lt;&gt;"+++",BK19&gt;=17.5),ROUND(BK19,0),"")</f>
        <v>20</v>
      </c>
      <c r="BK19" s="7">
        <f>IF(BL19&lt;&gt;"",IF(BL19="*","+++",SUM(BL19:BO19)/4*3),"")</f>
        <v>20.25</v>
      </c>
      <c r="BL19" s="7">
        <v>4.5</v>
      </c>
      <c r="BM19" s="7">
        <v>7.5</v>
      </c>
      <c r="BN19" s="7">
        <v>5</v>
      </c>
      <c r="BO19" s="7">
        <v>10</v>
      </c>
      <c r="BP19" s="24">
        <f>IF(AND(BQ19&lt;&gt;"",BQ19&lt;&gt;"+++",BQ19&gt;=17.5),ROUND(BQ19,0),"")</f>
      </c>
      <c r="BQ19" s="7">
        <f>IF(BR19&lt;&gt;"",IF(BR19="*","+++",SUM(BR19:BS19)/2*3),"")</f>
      </c>
      <c r="BS19" s="25"/>
      <c r="BT19" s="23">
        <f>IF(AND(BU19&lt;&gt;"",BU19&lt;&gt;"+++",BU19&gt;=17.5),ROUND(BU19,0),"")</f>
      </c>
      <c r="BU19" s="7">
        <f>IF(BV19&lt;&gt;"",IF(BV19="*","+++",SUM(BV19:BY19)/4*3),"")</f>
      </c>
      <c r="BZ19" s="24">
        <f>IF(AND(CA19&lt;&gt;"",CA19&lt;&gt;"+++",CA19&gt;=17.5),ROUND(CA19,0),"")</f>
      </c>
      <c r="CA19" s="7">
        <f>IF(CB19&lt;&gt;"",IF(CB19="*","+++",SUM(CB19:CC19)/2*3),"")</f>
        <v>16.5</v>
      </c>
      <c r="CB19" s="7">
        <v>6</v>
      </c>
      <c r="CC19" s="25">
        <v>5</v>
      </c>
      <c r="CD19" s="23">
        <f>IF(AND(CE19&lt;&gt;"",CE19&lt;&gt;"+++",CE19&gt;=17.5),ROUND(CE19,0),"")</f>
      </c>
      <c r="CE19" s="7">
        <f>IF(CF19&lt;&gt;"",IF(CF19="*","+++",SUM(CF19:CI19)/4*3),"")</f>
      </c>
      <c r="CJ19" s="24">
        <f>IF(AND(CK19&lt;&gt;"",CK19&lt;&gt;"+++",CK19&gt;=17.5),ROUND(CK19,0),"")</f>
      </c>
      <c r="CK19" s="7">
        <f>IF(CL19&lt;&gt;"",IF(CL19="*","+++",SUM(CL19:CM19)/2*3),"")</f>
      </c>
      <c r="CM19" s="25"/>
    </row>
    <row r="20" spans="1:91" ht="12.75">
      <c r="A20" s="18" t="s">
        <v>96</v>
      </c>
      <c r="B20" s="11">
        <f>IF(COUNTBLANK(H20:CM20)=84,"?","")</f>
      </c>
      <c r="C20" s="11">
        <v>84</v>
      </c>
      <c r="D20" s="11">
        <f>IF(AND(F20&lt;&gt;"",G20&lt;&gt;""),MIN(30,ROUND((F20+G20)/2,0)),"")</f>
        <v>25</v>
      </c>
      <c r="E20" s="11">
        <f>IF(D20=30,IF(ROUND((F20+G20)/2,0)&gt;31,"SI",""),"")</f>
      </c>
      <c r="F20" s="33">
        <f>IF(OR(H20&lt;&gt;"",R20&lt;&gt;"",AB20&lt;&gt;"",AP20&lt;&gt;"",AZ20&lt;&gt;"",BJ20&lt;&gt;"",BT20&lt;&gt;"",CD20&lt;&gt;""),MAX(I20,S20,AC20,AQ20,BA20,BK20,BU20,CE20),"")</f>
        <v>20.625</v>
      </c>
      <c r="G20" s="33">
        <f>IF(OR(N20&lt;&gt;"",X20&lt;&gt;"",AH20&lt;&gt;"",AL20&lt;&gt;"",AV20&lt;&gt;"",BF20&lt;&gt;"",BP20&lt;&gt;"",BZ20&lt;&gt;"",CJ20&lt;&gt;""),MAX(O20,Y20,AI20,AM20,AW20,BG20,BQ20,CA20,CK20),"")</f>
        <v>30</v>
      </c>
      <c r="H20" s="23">
        <f>IF(AND(I20&lt;&gt;"",I20&lt;&gt;"+++",I20&gt;=17.5),ROUND(I20,0),"")</f>
      </c>
      <c r="I20" s="7">
        <f>IF(J20&lt;&gt;"",IF(J20="*","+++",SUM(J20:M20)/4*3),"")</f>
      </c>
      <c r="N20" s="24">
        <f>IF(AND(O20&lt;&gt;"",O20&lt;&gt;"+++",O20&gt;=17.5),ROUND(O20,0),"")</f>
      </c>
      <c r="O20" s="7">
        <f>IF(P20&lt;&gt;"",IF(P20="*","+++",SUM(P20:Q20)/2*3),"")</f>
      </c>
      <c r="Q20" s="25"/>
      <c r="R20" s="23">
        <f>IF(AND(S20&lt;&gt;"",S20&lt;&gt;"+++",S20&gt;=17.5),ROUND(S20,0),"")</f>
        <v>21</v>
      </c>
      <c r="S20" s="7">
        <f>IF(T20&lt;&gt;"",IF(T20="*","+++",SUM(T20:W20)/4*3),"")</f>
        <v>20.625</v>
      </c>
      <c r="T20" s="7">
        <v>9</v>
      </c>
      <c r="U20" s="7">
        <v>1</v>
      </c>
      <c r="V20" s="7">
        <v>6.5</v>
      </c>
      <c r="W20" s="7">
        <v>11</v>
      </c>
      <c r="X20" s="24">
        <f>IF(AND(Y20&lt;&gt;"",Y20&lt;&gt;"+++",Y20&gt;=17.5),ROUND(Y20,0),"")</f>
      </c>
      <c r="Y20" s="7" t="str">
        <f>IF(Z20&lt;&gt;"",IF(Z20="*","+++",SUM(Z20:AA20)/2*3),"")</f>
        <v>+++</v>
      </c>
      <c r="Z20" s="7" t="s">
        <v>101</v>
      </c>
      <c r="AA20" s="25" t="s">
        <v>101</v>
      </c>
      <c r="AB20" s="23">
        <f>IF(AND(AC20&lt;&gt;"",AC20&lt;&gt;"+++",AC20&gt;=17.5),ROUND(AC20,0),"")</f>
      </c>
      <c r="AC20" s="7">
        <f>IF(AD20&lt;&gt;"",IF(AD20="*","+++",SUM(AD20:AG20)/4*3),"")</f>
      </c>
      <c r="AH20" s="24">
        <f>IF(AND(AI20&lt;&gt;"",AI20&lt;&gt;"+++",AI20&gt;=17.5),ROUND(AI20,0),"")</f>
      </c>
      <c r="AI20" s="7">
        <f>IF(AJ20&lt;&gt;"",IF(AJ20="*","+++",SUM(AJ20:AK20)/2*3),"")</f>
      </c>
      <c r="AK20" s="25"/>
      <c r="AL20" s="24">
        <f>IF(AND(AM20&lt;&gt;"",AM20&lt;&gt;"+++",AM20&gt;=17.5),ROUND(AM20,0),"")</f>
      </c>
      <c r="AM20" s="7">
        <f>IF(AN20&lt;&gt;"",IF(AN20="*","+++",SUM(AN20:AO20)/2*3),"")</f>
      </c>
      <c r="AO20" s="25"/>
      <c r="AP20" s="23">
        <f>IF(AND(AQ20&lt;&gt;"",AQ20&lt;&gt;"+++",AQ20&gt;=17.5),ROUND(AQ20,0),"")</f>
      </c>
      <c r="AQ20" s="7">
        <f>IF(AR20&lt;&gt;"",IF(AR20="*","+++",SUM(AR20:AU20)/4*3),"")</f>
      </c>
      <c r="AV20" s="24">
        <f>IF(AND(AW20&lt;&gt;"",AW20&lt;&gt;"+++",AW20&gt;=17.5),ROUND(AW20,0),"")</f>
      </c>
      <c r="AW20" s="7">
        <f>IF(AX20&lt;&gt;"",IF(AX20="*","+++",SUM(AX20:AY20)/2*3),"")</f>
      </c>
      <c r="AY20" s="25"/>
      <c r="AZ20" s="23">
        <f>IF(AND(BA20&lt;&gt;"",BA20&lt;&gt;"+++",BA20&gt;=17.5),ROUND(BA20,0),"")</f>
      </c>
      <c r="BA20" s="7">
        <f>IF(BB20&lt;&gt;"",IF(BB20="*","+++",SUM(BB20:BE20)/4*3),"")</f>
      </c>
      <c r="BF20" s="24">
        <f>IF(AND(BG20&lt;&gt;"",BG20&lt;&gt;"+++",BG20&gt;=17.5),ROUND(BG20,0),"")</f>
      </c>
      <c r="BG20" s="7">
        <f>IF(BH20&lt;&gt;"",IF(BH20="*","+++",SUM(BH20:BI20)/2*3),"")</f>
      </c>
      <c r="BI20" s="25"/>
      <c r="BJ20" s="23">
        <f>IF(AND(BK20&lt;&gt;"",BK20&lt;&gt;"+++",BK20&gt;=17.5),ROUND(BK20,0),"")</f>
      </c>
      <c r="BK20" s="7">
        <f>IF(BL20&lt;&gt;"",IF(BL20="*","+++",SUM(BL20:BO20)/4*3),"")</f>
      </c>
      <c r="BP20" s="24">
        <f>IF(AND(BQ20&lt;&gt;"",BQ20&lt;&gt;"+++",BQ20&gt;=17.5),ROUND(BQ20,0),"")</f>
      </c>
      <c r="BQ20" s="7">
        <f>IF(BR20&lt;&gt;"",IF(BR20="*","+++",SUM(BR20:BS20)/2*3),"")</f>
      </c>
      <c r="BS20" s="25"/>
      <c r="BT20" s="23">
        <f>IF(AND(BU20&lt;&gt;"",BU20&lt;&gt;"+++",BU20&gt;=17.5),ROUND(BU20,0),"")</f>
      </c>
      <c r="BU20" s="7">
        <f>IF(BV20&lt;&gt;"",IF(BV20="*","+++",SUM(BV20:BY20)/4*3),"")</f>
      </c>
      <c r="BZ20" s="24">
        <f>IF(AND(CA20&lt;&gt;"",CA20&lt;&gt;"+++",CA20&gt;=17.5),ROUND(CA20,0),"")</f>
        <v>30</v>
      </c>
      <c r="CA20" s="7">
        <f>IF(CB20&lt;&gt;"",IF(CB20="*","+++",SUM(CB20:CC20)/2*3),"")</f>
        <v>30</v>
      </c>
      <c r="CB20" s="7">
        <v>9</v>
      </c>
      <c r="CC20" s="25">
        <v>11</v>
      </c>
      <c r="CD20" s="23">
        <f>IF(AND(CE20&lt;&gt;"",CE20&lt;&gt;"+++",CE20&gt;=17.5),ROUND(CE20,0),"")</f>
      </c>
      <c r="CE20" s="7">
        <f>IF(CF20&lt;&gt;"",IF(CF20="*","+++",SUM(CF20:CI20)/4*3),"")</f>
      </c>
      <c r="CJ20" s="24">
        <f>IF(AND(CK20&lt;&gt;"",CK20&lt;&gt;"+++",CK20&gt;=17.5),ROUND(CK20,0),"")</f>
      </c>
      <c r="CK20" s="7">
        <f>IF(CL20&lt;&gt;"",IF(CL20="*","+++",SUM(CL20:CM20)/2*3),"")</f>
      </c>
      <c r="CM20" s="25"/>
    </row>
    <row r="21" spans="1:91" ht="12.75">
      <c r="A21" s="5" t="s">
        <v>9</v>
      </c>
      <c r="B21" s="11">
        <f>IF(COUNTBLANK(H21:CM21)=84,"?","")</f>
      </c>
      <c r="C21" s="11">
        <v>22</v>
      </c>
      <c r="D21" s="11">
        <f>IF(AND(F21&lt;&gt;"",G21&lt;&gt;""),MIN(30,ROUND((F21+G21)/2,0)),"")</f>
        <v>29</v>
      </c>
      <c r="E21" s="11">
        <f>IF(D21=30,IF(ROUND((F21+G21)/2,0)&gt;31,"SI",""),"")</f>
      </c>
      <c r="F21" s="33">
        <f>IF(OR(H21&lt;&gt;"",R21&lt;&gt;"",AB21&lt;&gt;"",AP21&lt;&gt;"",AZ21&lt;&gt;"",BJ21&lt;&gt;"",BT21&lt;&gt;"",CD21&lt;&gt;""),MAX(I21,S21,AC21,AQ21,BA21,BK21,BU21,CE21),"")</f>
        <v>30.375</v>
      </c>
      <c r="G21" s="33">
        <f>IF(OR(N21&lt;&gt;"",X21&lt;&gt;"",AH21&lt;&gt;"",AL21&lt;&gt;"",AV21&lt;&gt;"",BF21&lt;&gt;"",BP21&lt;&gt;"",BZ21&lt;&gt;"",CJ21&lt;&gt;""),MAX(O21,Y21,AI21,AM21,AW21,BG21,BQ21,CA21,CK21),"")</f>
        <v>27.75</v>
      </c>
      <c r="H21" s="23">
        <f>IF(AND(I21&lt;&gt;"",I21&lt;&gt;"+++",I21&gt;=17.5),ROUND(I21,0),"")</f>
        <v>30</v>
      </c>
      <c r="I21" s="7">
        <f>IF(J21&lt;&gt;"",IF(J21="*","+++",SUM(J21:M21)/4*3),"")</f>
        <v>30.375</v>
      </c>
      <c r="J21" s="7">
        <v>8.5</v>
      </c>
      <c r="K21" s="7">
        <v>9</v>
      </c>
      <c r="L21" s="7">
        <v>12.5</v>
      </c>
      <c r="M21" s="7">
        <v>10.5</v>
      </c>
      <c r="N21" s="24">
        <f>IF(AND(O21&lt;&gt;"",O21&lt;&gt;"+++",O21&gt;=17.5),ROUND(O21,0),"")</f>
        <v>28</v>
      </c>
      <c r="O21" s="7">
        <f>IF(P21&lt;&gt;"",IF(P21="*","+++",SUM(P21:Q21)/2*3),"")</f>
        <v>27.75</v>
      </c>
      <c r="P21" s="7">
        <v>10</v>
      </c>
      <c r="Q21" s="25">
        <v>8.5</v>
      </c>
      <c r="R21" s="23">
        <f>IF(AND(S21&lt;&gt;"",S21&lt;&gt;"+++",S21&gt;=17.5),ROUND(S21,0),"")</f>
      </c>
      <c r="S21" s="7">
        <f>IF(T21&lt;&gt;"",IF(T21="*","+++",SUM(T21:W21)/4*3),"")</f>
      </c>
      <c r="X21" s="24">
        <f>IF(AND(Y21&lt;&gt;"",Y21&lt;&gt;"+++",Y21&gt;=17.5),ROUND(Y21,0),"")</f>
      </c>
      <c r="Y21" s="7">
        <f>IF(Z21&lt;&gt;"",IF(Z21="*","+++",SUM(Z21:AA21)/2*3),"")</f>
      </c>
      <c r="AA21" s="25"/>
      <c r="AB21" s="23">
        <f>IF(AND(AC21&lt;&gt;"",AC21&lt;&gt;"+++",AC21&gt;=17.5),ROUND(AC21,0),"")</f>
      </c>
      <c r="AC21" s="7">
        <f>IF(AD21&lt;&gt;"",IF(AD21="*","+++",SUM(AD21:AG21)/4*3),"")</f>
      </c>
      <c r="AH21" s="24">
        <f>IF(AND(AI21&lt;&gt;"",AI21&lt;&gt;"+++",AI21&gt;=17.5),ROUND(AI21,0),"")</f>
      </c>
      <c r="AI21" s="7">
        <f>IF(AJ21&lt;&gt;"",IF(AJ21="*","+++",SUM(AJ21:AK21)/2*3),"")</f>
      </c>
      <c r="AK21" s="25"/>
      <c r="AL21" s="24">
        <f>IF(AND(AM21&lt;&gt;"",AM21&lt;&gt;"+++",AM21&gt;=17.5),ROUND(AM21,0),"")</f>
      </c>
      <c r="AM21" s="7">
        <f>IF(AN21&lt;&gt;"",IF(AN21="*","+++",SUM(AN21:AO21)/2*3),"")</f>
      </c>
      <c r="AO21" s="25"/>
      <c r="AP21" s="23">
        <f>IF(AND(AQ21&lt;&gt;"",AQ21&lt;&gt;"+++",AQ21&gt;=17.5),ROUND(AQ21,0),"")</f>
      </c>
      <c r="AQ21" s="7">
        <f>IF(AR21&lt;&gt;"",IF(AR21="*","+++",SUM(AR21:AU21)/4*3),"")</f>
      </c>
      <c r="AV21" s="24">
        <f>IF(AND(AW21&lt;&gt;"",AW21&lt;&gt;"+++",AW21&gt;=17.5),ROUND(AW21,0),"")</f>
      </c>
      <c r="AW21" s="7">
        <f>IF(AX21&lt;&gt;"",IF(AX21="*","+++",SUM(AX21:AY21)/2*3),"")</f>
      </c>
      <c r="AY21" s="25"/>
      <c r="AZ21" s="23">
        <f>IF(AND(BA21&lt;&gt;"",BA21&lt;&gt;"+++",BA21&gt;=17.5),ROUND(BA21,0),"")</f>
      </c>
      <c r="BA21" s="7">
        <f>IF(BB21&lt;&gt;"",IF(BB21="*","+++",SUM(BB21:BE21)/4*3),"")</f>
      </c>
      <c r="BF21" s="24">
        <f>IF(AND(BG21&lt;&gt;"",BG21&lt;&gt;"+++",BG21&gt;=17.5),ROUND(BG21,0),"")</f>
      </c>
      <c r="BG21" s="7">
        <f>IF(BH21&lt;&gt;"",IF(BH21="*","+++",SUM(BH21:BI21)/2*3),"")</f>
      </c>
      <c r="BI21" s="25"/>
      <c r="BJ21" s="23">
        <f>IF(AND(BK21&lt;&gt;"",BK21&lt;&gt;"+++",BK21&gt;=17.5),ROUND(BK21,0),"")</f>
      </c>
      <c r="BK21" s="7">
        <f>IF(BL21&lt;&gt;"",IF(BL21="*","+++",SUM(BL21:BO21)/4*3),"")</f>
      </c>
      <c r="BP21" s="24">
        <f>IF(AND(BQ21&lt;&gt;"",BQ21&lt;&gt;"+++",BQ21&gt;=17.5),ROUND(BQ21,0),"")</f>
      </c>
      <c r="BQ21" s="7">
        <f>IF(BR21&lt;&gt;"",IF(BR21="*","+++",SUM(BR21:BS21)/2*3),"")</f>
      </c>
      <c r="BS21" s="25"/>
      <c r="BT21" s="23">
        <f>IF(AND(BU21&lt;&gt;"",BU21&lt;&gt;"+++",BU21&gt;=17.5),ROUND(BU21,0),"")</f>
      </c>
      <c r="BU21" s="7">
        <f>IF(BV21&lt;&gt;"",IF(BV21="*","+++",SUM(BV21:BY21)/4*3),"")</f>
      </c>
      <c r="BZ21" s="24">
        <f>IF(AND(CA21&lt;&gt;"",CA21&lt;&gt;"+++",CA21&gt;=17.5),ROUND(CA21,0),"")</f>
      </c>
      <c r="CA21" s="7">
        <f>IF(CB21&lt;&gt;"",IF(CB21="*","+++",SUM(CB21:CC21)/2*3),"")</f>
      </c>
      <c r="CC21" s="25"/>
      <c r="CD21" s="23">
        <f>IF(AND(CE21&lt;&gt;"",CE21&lt;&gt;"+++",CE21&gt;=17.5),ROUND(CE21,0),"")</f>
      </c>
      <c r="CE21" s="7">
        <f>IF(CF21&lt;&gt;"",IF(CF21="*","+++",SUM(CF21:CI21)/4*3),"")</f>
      </c>
      <c r="CJ21" s="24">
        <f>IF(AND(CK21&lt;&gt;"",CK21&lt;&gt;"+++",CK21&gt;=17.5),ROUND(CK21,0),"")</f>
      </c>
      <c r="CK21" s="7">
        <f>IF(CL21&lt;&gt;"",IF(CL21="*","+++",SUM(CL21:CM21)/2*3),"")</f>
      </c>
      <c r="CM21" s="25"/>
    </row>
    <row r="22" spans="1:91" ht="12.75">
      <c r="A22" s="5" t="s">
        <v>1</v>
      </c>
      <c r="B22" s="11">
        <f>IF(COUNTBLANK(H22:CM22)=84,"?","")</f>
      </c>
      <c r="C22" s="11">
        <v>48</v>
      </c>
      <c r="D22" s="11">
        <f>IF(AND(F22&lt;&gt;"",G22&lt;&gt;""),MIN(30,ROUND((F22+G22)/2,0)),"")</f>
        <v>20</v>
      </c>
      <c r="E22" s="11">
        <f>IF(D22=30,IF(ROUND((F22+G22)/2,0)&gt;31,"SI",""),"")</f>
      </c>
      <c r="F22" s="33">
        <f>IF(OR(H22&lt;&gt;"",R22&lt;&gt;"",AB22&lt;&gt;"",AP22&lt;&gt;"",AZ22&lt;&gt;"",BJ22&lt;&gt;"",BT22&lt;&gt;"",CD22&lt;&gt;""),MAX(I22,S22,AC22,AQ22,BA22,BK22,BU22,CE22),"")</f>
        <v>18.75</v>
      </c>
      <c r="G22" s="33">
        <f>IF(OR(N22&lt;&gt;"",X22&lt;&gt;"",AH22&lt;&gt;"",AL22&lt;&gt;"",AV22&lt;&gt;"",BF22&lt;&gt;"",BP22&lt;&gt;"",BZ22&lt;&gt;"",CJ22&lt;&gt;""),MAX(O22,Y22,AI22,AM22,AW22,BG22,BQ22,CA22,CK22),"")</f>
        <v>21.75</v>
      </c>
      <c r="H22" s="23">
        <f>IF(AND(I22&lt;&gt;"",I22&lt;&gt;"+++",I22&gt;=17.5),ROUND(I22,0),"")</f>
        <v>19</v>
      </c>
      <c r="I22" s="7">
        <f>IF(J22&lt;&gt;"",IF(J22="*","+++",SUM(J22:M22)/4*3),"")</f>
        <v>18.75</v>
      </c>
      <c r="J22" s="7">
        <v>0</v>
      </c>
      <c r="K22" s="7">
        <v>8.5</v>
      </c>
      <c r="L22" s="7">
        <v>11.5</v>
      </c>
      <c r="M22" s="7">
        <v>5</v>
      </c>
      <c r="N22" s="24">
        <f>IF(AND(O22&lt;&gt;"",O22&lt;&gt;"+++",O22&gt;=17.5),ROUND(O22,0),"")</f>
      </c>
      <c r="O22" s="7" t="str">
        <f>IF(P22&lt;&gt;"",IF(P22="*","+++",SUM(P22:Q22)/2*3),"")</f>
        <v>+++</v>
      </c>
      <c r="P22" s="7" t="s">
        <v>101</v>
      </c>
      <c r="Q22" s="25" t="s">
        <v>101</v>
      </c>
      <c r="R22" s="23">
        <f>IF(AND(S22&lt;&gt;"",S22&lt;&gt;"+++",S22&gt;=17.5),ROUND(S22,0),"")</f>
      </c>
      <c r="S22" s="7">
        <f>IF(T22&lt;&gt;"",IF(T22="*","+++",SUM(T22:W22)/4*3),"")</f>
      </c>
      <c r="X22" s="24">
        <f>IF(AND(Y22&lt;&gt;"",Y22&lt;&gt;"+++",Y22&gt;=17.5),ROUND(Y22,0),"")</f>
      </c>
      <c r="Y22" s="7">
        <f>IF(Z22&lt;&gt;"",IF(Z22="*","+++",SUM(Z22:AA22)/2*3),"")</f>
      </c>
      <c r="AA22" s="25"/>
      <c r="AB22" s="23">
        <f>IF(AND(AC22&lt;&gt;"",AC22&lt;&gt;"+++",AC22&gt;=17.5),ROUND(AC22,0),"")</f>
      </c>
      <c r="AC22" s="7">
        <f>IF(AD22&lt;&gt;"",IF(AD22="*","+++",SUM(AD22:AG22)/4*3),"")</f>
      </c>
      <c r="AH22" s="24">
        <f>IF(AND(AI22&lt;&gt;"",AI22&lt;&gt;"+++",AI22&gt;=17.5),ROUND(AI22,0),"")</f>
        <v>22</v>
      </c>
      <c r="AI22" s="7">
        <f>IF(AJ22&lt;&gt;"",IF(AJ22="*","+++",SUM(AJ22:AK22)/2*3),"")</f>
        <v>21.75</v>
      </c>
      <c r="AJ22" s="7">
        <v>8.5</v>
      </c>
      <c r="AK22" s="25">
        <v>6</v>
      </c>
      <c r="AL22" s="24">
        <f>IF(AND(AM22&lt;&gt;"",AM22&lt;&gt;"+++",AM22&gt;=17.5),ROUND(AM22,0),"")</f>
      </c>
      <c r="AM22" s="7">
        <f>IF(AN22&lt;&gt;"",IF(AN22="*","+++",SUM(AN22:AO22)/2*3),"")</f>
      </c>
      <c r="AO22" s="25"/>
      <c r="AP22" s="23">
        <f>IF(AND(AQ22&lt;&gt;"",AQ22&lt;&gt;"+++",AQ22&gt;=17.5),ROUND(AQ22,0),"")</f>
      </c>
      <c r="AQ22" s="7">
        <f>IF(AR22&lt;&gt;"",IF(AR22="*","+++",SUM(AR22:AU22)/4*3),"")</f>
      </c>
      <c r="AV22" s="24">
        <f>IF(AND(AW22&lt;&gt;"",AW22&lt;&gt;"+++",AW22&gt;=17.5),ROUND(AW22,0),"")</f>
      </c>
      <c r="AW22" s="7">
        <f>IF(AX22&lt;&gt;"",IF(AX22="*","+++",SUM(AX22:AY22)/2*3),"")</f>
      </c>
      <c r="AY22" s="25"/>
      <c r="AZ22" s="23">
        <f>IF(AND(BA22&lt;&gt;"",BA22&lt;&gt;"+++",BA22&gt;=17.5),ROUND(BA22,0),"")</f>
      </c>
      <c r="BA22" s="7">
        <f>IF(BB22&lt;&gt;"",IF(BB22="*","+++",SUM(BB22:BE22)/4*3),"")</f>
      </c>
      <c r="BF22" s="24">
        <f>IF(AND(BG22&lt;&gt;"",BG22&lt;&gt;"+++",BG22&gt;=17.5),ROUND(BG22,0),"")</f>
      </c>
      <c r="BG22" s="7">
        <f>IF(BH22&lt;&gt;"",IF(BH22="*","+++",SUM(BH22:BI22)/2*3),"")</f>
      </c>
      <c r="BI22" s="25"/>
      <c r="BJ22" s="23">
        <f>IF(AND(BK22&lt;&gt;"",BK22&lt;&gt;"+++",BK22&gt;=17.5),ROUND(BK22,0),"")</f>
      </c>
      <c r="BK22" s="7">
        <f>IF(BL22&lt;&gt;"",IF(BL22="*","+++",SUM(BL22:BO22)/4*3),"")</f>
      </c>
      <c r="BP22" s="24">
        <f>IF(AND(BQ22&lt;&gt;"",BQ22&lt;&gt;"+++",BQ22&gt;=17.5),ROUND(BQ22,0),"")</f>
      </c>
      <c r="BQ22" s="7">
        <f>IF(BR22&lt;&gt;"",IF(BR22="*","+++",SUM(BR22:BS22)/2*3),"")</f>
      </c>
      <c r="BS22" s="25"/>
      <c r="BT22" s="23">
        <f>IF(AND(BU22&lt;&gt;"",BU22&lt;&gt;"+++",BU22&gt;=17.5),ROUND(BU22,0),"")</f>
      </c>
      <c r="BU22" s="7">
        <f>IF(BV22&lt;&gt;"",IF(BV22="*","+++",SUM(BV22:BY22)/4*3),"")</f>
      </c>
      <c r="BZ22" s="24">
        <f>IF(AND(CA22&lt;&gt;"",CA22&lt;&gt;"+++",CA22&gt;=17.5),ROUND(CA22,0),"")</f>
      </c>
      <c r="CA22" s="7">
        <f>IF(CB22&lt;&gt;"",IF(CB22="*","+++",SUM(CB22:CC22)/2*3),"")</f>
      </c>
      <c r="CC22" s="25"/>
      <c r="CD22" s="23">
        <f>IF(AND(CE22&lt;&gt;"",CE22&lt;&gt;"+++",CE22&gt;=17.5),ROUND(CE22,0),"")</f>
      </c>
      <c r="CE22" s="7">
        <f>IF(CF22&lt;&gt;"",IF(CF22="*","+++",SUM(CF22:CI22)/4*3),"")</f>
      </c>
      <c r="CJ22" s="24">
        <f>IF(AND(CK22&lt;&gt;"",CK22&lt;&gt;"+++",CK22&gt;=17.5),ROUND(CK22,0),"")</f>
      </c>
      <c r="CK22" s="7">
        <f>IF(CL22&lt;&gt;"",IF(CL22="*","+++",SUM(CL22:CM22)/2*3),"")</f>
      </c>
      <c r="CM22" s="25"/>
    </row>
    <row r="23" spans="1:91" ht="12.75">
      <c r="A23" s="5" t="s">
        <v>47</v>
      </c>
      <c r="B23" s="11">
        <f>IF(COUNTBLANK(H23:CM23)=84,"?","")</f>
      </c>
      <c r="C23" s="11"/>
      <c r="D23" s="11">
        <f>IF(AND(F23&lt;&gt;"",G23&lt;&gt;""),MIN(30,ROUND((F23+G23)/2,0)),"")</f>
      </c>
      <c r="E23" s="11">
        <f>IF(D23=30,IF(ROUND((F23+G23)/2,0)&gt;31,"SI",""),"")</f>
      </c>
      <c r="F23" s="33">
        <f>IF(OR(H23&lt;&gt;"",R23&lt;&gt;"",AB23&lt;&gt;"",AP23&lt;&gt;"",AZ23&lt;&gt;"",BJ23&lt;&gt;"",BT23&lt;&gt;"",CD23&lt;&gt;""),MAX(I23,S23,AC23,AQ23,BA23,BK23,BU23,CE23),"")</f>
        <v>21.75</v>
      </c>
      <c r="G23" s="33">
        <f>IF(OR(N23&lt;&gt;"",X23&lt;&gt;"",AH23&lt;&gt;"",AL23&lt;&gt;"",AV23&lt;&gt;"",BF23&lt;&gt;"",BP23&lt;&gt;"",BZ23&lt;&gt;"",CJ23&lt;&gt;""),MAX(O23,Y23,AI23,AM23,AW23,BG23,BQ23,CA23,CK23),"")</f>
      </c>
      <c r="H23" s="23">
        <f>IF(AND(I23&lt;&gt;"",I23&lt;&gt;"+++",I23&gt;=17.5),ROUND(I23,0),"")</f>
      </c>
      <c r="I23" s="7">
        <f>IF(J23&lt;&gt;"",IF(J23="*","+++",SUM(J23:M23)/4*3),"")</f>
      </c>
      <c r="N23" s="24">
        <f>IF(AND(O23&lt;&gt;"",O23&lt;&gt;"+++",O23&gt;=17.5),ROUND(O23,0),"")</f>
      </c>
      <c r="O23" s="7">
        <f>IF(P23&lt;&gt;"",IF(P23="*","+++",SUM(P23:Q23)/2*3),"")</f>
      </c>
      <c r="Q23" s="25"/>
      <c r="R23" s="23">
        <f>IF(AND(S23&lt;&gt;"",S23&lt;&gt;"+++",S23&gt;=17.5),ROUND(S23,0),"")</f>
      </c>
      <c r="S23" s="7">
        <f>IF(T23&lt;&gt;"",IF(T23="*","+++",SUM(T23:W23)/4*3),"")</f>
      </c>
      <c r="X23" s="24">
        <f>IF(AND(Y23&lt;&gt;"",Y23&lt;&gt;"+++",Y23&gt;=17.5),ROUND(Y23,0),"")</f>
      </c>
      <c r="Y23" s="7">
        <f>IF(Z23&lt;&gt;"",IF(Z23="*","+++",SUM(Z23:AA23)/2*3),"")</f>
      </c>
      <c r="AA23" s="25"/>
      <c r="AB23" s="23">
        <f>IF(AND(AC23&lt;&gt;"",AC23&lt;&gt;"+++",AC23&gt;=17.5),ROUND(AC23,0),"")</f>
      </c>
      <c r="AC23" s="7">
        <f>IF(AD23&lt;&gt;"",IF(AD23="*","+++",SUM(AD23:AG23)/4*3),"")</f>
      </c>
      <c r="AH23" s="24">
        <f>IF(AND(AI23&lt;&gt;"",AI23&lt;&gt;"+++",AI23&gt;=17.5),ROUND(AI23,0),"")</f>
      </c>
      <c r="AI23" s="7">
        <f>IF(AJ23&lt;&gt;"",IF(AJ23="*","+++",SUM(AJ23:AK23)/2*3),"")</f>
      </c>
      <c r="AK23" s="25"/>
      <c r="AL23" s="24">
        <f>IF(AND(AM23&lt;&gt;"",AM23&lt;&gt;"+++",AM23&gt;=17.5),ROUND(AM23,0),"")</f>
      </c>
      <c r="AM23" s="7">
        <f>IF(AN23&lt;&gt;"",IF(AN23="*","+++",SUM(AN23:AO23)/2*3),"")</f>
      </c>
      <c r="AO23" s="25"/>
      <c r="AP23" s="23">
        <f>IF(AND(AQ23&lt;&gt;"",AQ23&lt;&gt;"+++",AQ23&gt;=17.5),ROUND(AQ23,0),"")</f>
      </c>
      <c r="AQ23" s="7">
        <f>IF(AR23&lt;&gt;"",IF(AR23="*","+++",SUM(AR23:AU23)/4*3),"")</f>
      </c>
      <c r="AV23" s="24">
        <f>IF(AND(AW23&lt;&gt;"",AW23&lt;&gt;"+++",AW23&gt;=17.5),ROUND(AW23,0),"")</f>
      </c>
      <c r="AW23" s="7">
        <f>IF(AX23&lt;&gt;"",IF(AX23="*","+++",SUM(AX23:AY23)/2*3),"")</f>
      </c>
      <c r="AY23" s="25"/>
      <c r="AZ23" s="23">
        <f>IF(AND(BA23&lt;&gt;"",BA23&lt;&gt;"+++",BA23&gt;=17.5),ROUND(BA23,0),"")</f>
      </c>
      <c r="BA23" s="7">
        <f>IF(BB23&lt;&gt;"",IF(BB23="*","+++",SUM(BB23:BE23)/4*3),"")</f>
      </c>
      <c r="BF23" s="24">
        <f>IF(AND(BG23&lt;&gt;"",BG23&lt;&gt;"+++",BG23&gt;=17.5),ROUND(BG23,0),"")</f>
      </c>
      <c r="BG23" s="7">
        <f>IF(BH23&lt;&gt;"",IF(BH23="*","+++",SUM(BH23:BI23)/2*3),"")</f>
      </c>
      <c r="BI23" s="25"/>
      <c r="BJ23" s="23">
        <f>IF(AND(BK23&lt;&gt;"",BK23&lt;&gt;"+++",BK23&gt;=17.5),ROUND(BK23,0),"")</f>
        <v>22</v>
      </c>
      <c r="BK23" s="7">
        <f>IF(BL23&lt;&gt;"",IF(BL23="*","+++",SUM(BL23:BO23)/4*3),"")</f>
        <v>21.75</v>
      </c>
      <c r="BL23" s="7">
        <v>6.5</v>
      </c>
      <c r="BM23" s="7">
        <v>8.5</v>
      </c>
      <c r="BN23" s="7">
        <v>5</v>
      </c>
      <c r="BO23" s="7">
        <v>9</v>
      </c>
      <c r="BP23" s="24">
        <f>IF(AND(BQ23&lt;&gt;"",BQ23&lt;&gt;"+++",BQ23&gt;=17.5),ROUND(BQ23,0),"")</f>
      </c>
      <c r="BQ23" s="7">
        <f>IF(BR23&lt;&gt;"",IF(BR23="*","+++",SUM(BR23:BS23)/2*3),"")</f>
      </c>
      <c r="BS23" s="25"/>
      <c r="BT23" s="23">
        <f>IF(AND(BU23&lt;&gt;"",BU23&lt;&gt;"+++",BU23&gt;=17.5),ROUND(BU23,0),"")</f>
      </c>
      <c r="BU23" s="7">
        <f>IF(BV23&lt;&gt;"",IF(BV23="*","+++",SUM(BV23:BY23)/4*3),"")</f>
      </c>
      <c r="BZ23" s="24">
        <f>IF(AND(CA23&lt;&gt;"",CA23&lt;&gt;"+++",CA23&gt;=17.5),ROUND(CA23,0),"")</f>
      </c>
      <c r="CA23" s="7">
        <f>IF(CB23&lt;&gt;"",IF(CB23="*","+++",SUM(CB23:CC23)/2*3),"")</f>
        <v>3.75</v>
      </c>
      <c r="CB23" s="7">
        <v>1</v>
      </c>
      <c r="CC23" s="25">
        <v>1.5</v>
      </c>
      <c r="CD23" s="23">
        <f>IF(AND(CE23&lt;&gt;"",CE23&lt;&gt;"+++",CE23&gt;=17.5),ROUND(CE23,0),"")</f>
      </c>
      <c r="CE23" s="7">
        <f>IF(CF23&lt;&gt;"",IF(CF23="*","+++",SUM(CF23:CI23)/4*3),"")</f>
      </c>
      <c r="CJ23" s="24">
        <f>IF(AND(CK23&lt;&gt;"",CK23&lt;&gt;"+++",CK23&gt;=17.5),ROUND(CK23,0),"")</f>
      </c>
      <c r="CK23" s="7">
        <f>IF(CL23&lt;&gt;"",IF(CL23="*","+++",SUM(CL23:CM23)/2*3),"")</f>
      </c>
      <c r="CM23" s="25"/>
    </row>
    <row r="24" spans="1:91" ht="12.75">
      <c r="A24" s="5" t="s">
        <v>36</v>
      </c>
      <c r="B24" s="11">
        <f>IF(COUNTBLANK(H24:CM24)=84,"?","")</f>
      </c>
      <c r="C24" s="11">
        <v>56</v>
      </c>
      <c r="D24" s="11">
        <f>IF(AND(F24&lt;&gt;"",G24&lt;&gt;""),MIN(30,ROUND((F24+G24)/2,0)),"")</f>
        <v>26</v>
      </c>
      <c r="E24" s="11">
        <f>IF(D24=30,IF(ROUND((F24+G24)/2,0)&gt;31,"SI",""),"")</f>
      </c>
      <c r="F24" s="33">
        <f>IF(OR(H24&lt;&gt;"",R24&lt;&gt;"",AB24&lt;&gt;"",AP24&lt;&gt;"",AZ24&lt;&gt;"",BJ24&lt;&gt;"",BT24&lt;&gt;"",CD24&lt;&gt;""),MAX(I24,S24,AC24,AQ24,BA24,BK24,BU24,CE24),"")</f>
        <v>23.25</v>
      </c>
      <c r="G24" s="33">
        <f>IF(OR(N24&lt;&gt;"",X24&lt;&gt;"",AH24&lt;&gt;"",AL24&lt;&gt;"",AV24&lt;&gt;"",BF24&lt;&gt;"",BP24&lt;&gt;"",BZ24&lt;&gt;"",CJ24&lt;&gt;""),MAX(O24,Y24,AI24,AM24,AW24,BG24,BQ24,CA24,CK24),"")</f>
        <v>27.75</v>
      </c>
      <c r="H24" s="23">
        <f>IF(AND(I24&lt;&gt;"",I24&lt;&gt;"+++",I24&gt;=17.5),ROUND(I24,0),"")</f>
        <v>23</v>
      </c>
      <c r="I24" s="7">
        <f>IF(J24&lt;&gt;"",IF(J24="*","+++",SUM(J24:M24)/4*3),"")</f>
        <v>23.25</v>
      </c>
      <c r="J24" s="7">
        <v>11.5</v>
      </c>
      <c r="K24" s="7">
        <v>4.5</v>
      </c>
      <c r="L24" s="7">
        <v>6</v>
      </c>
      <c r="M24" s="7">
        <v>9</v>
      </c>
      <c r="N24" s="24">
        <f>IF(AND(O24&lt;&gt;"",O24&lt;&gt;"+++",O24&gt;=17.5),ROUND(O24,0),"")</f>
      </c>
      <c r="O24" s="7">
        <f>IF(P24&lt;&gt;"",IF(P24="*","+++",SUM(P24:Q24)/2*3),"")</f>
      </c>
      <c r="Q24" s="25"/>
      <c r="R24" s="23">
        <f>IF(AND(S24&lt;&gt;"",S24&lt;&gt;"+++",S24&gt;=17.5),ROUND(S24,0),"")</f>
      </c>
      <c r="S24" s="7">
        <f>IF(T24&lt;&gt;"",IF(T24="*","+++",SUM(T24:W24)/4*3),"")</f>
      </c>
      <c r="X24" s="24">
        <f>IF(AND(Y24&lt;&gt;"",Y24&lt;&gt;"+++",Y24&gt;=17.5),ROUND(Y24,0),"")</f>
      </c>
      <c r="Y24" s="7">
        <f>IF(Z24&lt;&gt;"",IF(Z24="*","+++",SUM(Z24:AA24)/2*3),"")</f>
      </c>
      <c r="AA24" s="25"/>
      <c r="AB24" s="23">
        <f>IF(AND(AC24&lt;&gt;"",AC24&lt;&gt;"+++",AC24&gt;=17.5),ROUND(AC24,0),"")</f>
      </c>
      <c r="AC24" s="7">
        <f>IF(AD24&lt;&gt;"",IF(AD24="*","+++",SUM(AD24:AG24)/4*3),"")</f>
      </c>
      <c r="AH24" s="24">
        <f>IF(AND(AI24&lt;&gt;"",AI24&lt;&gt;"+++",AI24&gt;=17.5),ROUND(AI24,0),"")</f>
      </c>
      <c r="AI24" s="7">
        <f>IF(AJ24&lt;&gt;"",IF(AJ24="*","+++",SUM(AJ24:AK24)/2*3),"")</f>
      </c>
      <c r="AK24" s="25"/>
      <c r="AL24" s="24">
        <f>IF(AND(AM24&lt;&gt;"",AM24&lt;&gt;"+++",AM24&gt;=17.5),ROUND(AM24,0),"")</f>
      </c>
      <c r="AM24" s="7">
        <f>IF(AN24&lt;&gt;"",IF(AN24="*","+++",SUM(AN24:AO24)/2*3),"")</f>
      </c>
      <c r="AO24" s="25"/>
      <c r="AP24" s="23">
        <f>IF(AND(AQ24&lt;&gt;"",AQ24&lt;&gt;"+++",AQ24&gt;=17.5),ROUND(AQ24,0),"")</f>
      </c>
      <c r="AQ24" s="7">
        <f>IF(AR24&lt;&gt;"",IF(AR24="*","+++",SUM(AR24:AU24)/4*3),"")</f>
      </c>
      <c r="AV24" s="24">
        <f>IF(AND(AW24&lt;&gt;"",AW24&lt;&gt;"+++",AW24&gt;=17.5),ROUND(AW24,0),"")</f>
        <v>28</v>
      </c>
      <c r="AW24" s="7">
        <f>IF(AX24&lt;&gt;"",IF(AX24="*","+++",SUM(AX24:AY24)/2*3),"")</f>
        <v>27.75</v>
      </c>
      <c r="AX24" s="7">
        <v>9.5</v>
      </c>
      <c r="AY24" s="25">
        <v>9</v>
      </c>
      <c r="AZ24" s="23">
        <f>IF(AND(BA24&lt;&gt;"",BA24&lt;&gt;"+++",BA24&gt;=17.5),ROUND(BA24,0),"")</f>
      </c>
      <c r="BA24" s="7">
        <f>IF(BB24&lt;&gt;"",IF(BB24="*","+++",SUM(BB24:BE24)/4*3),"")</f>
      </c>
      <c r="BF24" s="24">
        <f>IF(AND(BG24&lt;&gt;"",BG24&lt;&gt;"+++",BG24&gt;=17.5),ROUND(BG24,0),"")</f>
      </c>
      <c r="BG24" s="7">
        <f>IF(BH24&lt;&gt;"",IF(BH24="*","+++",SUM(BH24:BI24)/2*3),"")</f>
      </c>
      <c r="BI24" s="25"/>
      <c r="BJ24" s="23">
        <f>IF(AND(BK24&lt;&gt;"",BK24&lt;&gt;"+++",BK24&gt;=17.5),ROUND(BK24,0),"")</f>
      </c>
      <c r="BK24" s="7">
        <f>IF(BL24&lt;&gt;"",IF(BL24="*","+++",SUM(BL24:BO24)/4*3),"")</f>
      </c>
      <c r="BP24" s="24">
        <f>IF(AND(BQ24&lt;&gt;"",BQ24&lt;&gt;"+++",BQ24&gt;=17.5),ROUND(BQ24,0),"")</f>
      </c>
      <c r="BQ24" s="7">
        <f>IF(BR24&lt;&gt;"",IF(BR24="*","+++",SUM(BR24:BS24)/2*3),"")</f>
      </c>
      <c r="BS24" s="25"/>
      <c r="BT24" s="23">
        <f>IF(AND(BU24&lt;&gt;"",BU24&lt;&gt;"+++",BU24&gt;=17.5),ROUND(BU24,0),"")</f>
      </c>
      <c r="BU24" s="7">
        <f>IF(BV24&lt;&gt;"",IF(BV24="*","+++",SUM(BV24:BY24)/4*3),"")</f>
      </c>
      <c r="BZ24" s="24">
        <f>IF(AND(CA24&lt;&gt;"",CA24&lt;&gt;"+++",CA24&gt;=17.5),ROUND(CA24,0),"")</f>
      </c>
      <c r="CA24" s="7">
        <f>IF(CB24&lt;&gt;"",IF(CB24="*","+++",SUM(CB24:CC24)/2*3),"")</f>
      </c>
      <c r="CC24" s="25"/>
      <c r="CD24" s="23">
        <f>IF(AND(CE24&lt;&gt;"",CE24&lt;&gt;"+++",CE24&gt;=17.5),ROUND(CE24,0),"")</f>
      </c>
      <c r="CE24" s="7">
        <f>IF(CF24&lt;&gt;"",IF(CF24="*","+++",SUM(CF24:CI24)/4*3),"")</f>
      </c>
      <c r="CJ24" s="24">
        <f>IF(AND(CK24&lt;&gt;"",CK24&lt;&gt;"+++",CK24&gt;=17.5),ROUND(CK24,0),"")</f>
      </c>
      <c r="CK24" s="7">
        <f>IF(CL24&lt;&gt;"",IF(CL24="*","+++",SUM(CL24:CM24)/2*3),"")</f>
      </c>
      <c r="CM24" s="25"/>
    </row>
    <row r="25" spans="1:91" ht="12.75">
      <c r="A25" s="5">
        <v>626719</v>
      </c>
      <c r="B25" s="11">
        <f>IF(COUNTBLANK(H25:CM25)=84,"?","")</f>
      </c>
      <c r="C25" s="11"/>
      <c r="D25" s="11">
        <f>IF(AND(F25&lt;&gt;"",G25&lt;&gt;""),MIN(30,ROUND((F25+G25)/2,0)),"")</f>
      </c>
      <c r="E25" s="11">
        <f>IF(D25=30,IF(ROUND((F25+G25)/2,0)&gt;31,"SI",""),"")</f>
      </c>
      <c r="F25" s="33">
        <f>IF(OR(H25&lt;&gt;"",R25&lt;&gt;"",AB25&lt;&gt;"",AP25&lt;&gt;"",AZ25&lt;&gt;"",BJ25&lt;&gt;"",BT25&lt;&gt;"",CD25&lt;&gt;""),MAX(I25,S25,AC25,AQ25,BA25,BK25,BU25,CE25),"")</f>
      </c>
      <c r="G25" s="33">
        <f>IF(OR(N25&lt;&gt;"",X25&lt;&gt;"",AH25&lt;&gt;"",AL25&lt;&gt;"",AV25&lt;&gt;"",BF25&lt;&gt;"",BP25&lt;&gt;"",BZ25&lt;&gt;"",CJ25&lt;&gt;""),MAX(O25,Y25,AI25,AM25,AW25,BG25,BQ25,CA25,CK25),"")</f>
      </c>
      <c r="H25" s="23">
        <f>IF(AND(I25&lt;&gt;"",I25&lt;&gt;"+++",I25&gt;=17.5),ROUND(I25,0),"")</f>
      </c>
      <c r="I25" s="7" t="str">
        <f>IF(J25&lt;&gt;"",IF(J25="*","+++",SUM(J25:M25)/4*3),"")</f>
        <v>+++</v>
      </c>
      <c r="J25" s="7" t="s">
        <v>101</v>
      </c>
      <c r="K25" s="7" t="s">
        <v>101</v>
      </c>
      <c r="L25" s="7" t="s">
        <v>101</v>
      </c>
      <c r="M25" s="7" t="s">
        <v>101</v>
      </c>
      <c r="N25" s="24">
        <f>IF(AND(O25&lt;&gt;"",O25&lt;&gt;"+++",O25&gt;=17.5),ROUND(O25,0),"")</f>
      </c>
      <c r="O25" s="7">
        <f>IF(P25&lt;&gt;"",IF(P25="*","+++",SUM(P25:Q25)/2*3),"")</f>
      </c>
      <c r="Q25" s="25"/>
      <c r="R25" s="23">
        <f>IF(AND(S25&lt;&gt;"",S25&lt;&gt;"+++",S25&gt;=17.5),ROUND(S25,0),"")</f>
      </c>
      <c r="S25" s="7">
        <f>IF(T25&lt;&gt;"",IF(T25="*","+++",SUM(T25:W25)/4*3),"")</f>
      </c>
      <c r="X25" s="24">
        <f>IF(AND(Y25&lt;&gt;"",Y25&lt;&gt;"+++",Y25&gt;=17.5),ROUND(Y25,0),"")</f>
      </c>
      <c r="Y25" s="7">
        <f>IF(Z25&lt;&gt;"",IF(Z25="*","+++",SUM(Z25:AA25)/2*3),"")</f>
      </c>
      <c r="AA25" s="25"/>
      <c r="AB25" s="23">
        <f>IF(AND(AC25&lt;&gt;"",AC25&lt;&gt;"+++",AC25&gt;=17.5),ROUND(AC25,0),"")</f>
      </c>
      <c r="AC25" s="7">
        <f>IF(AD25&lt;&gt;"",IF(AD25="*","+++",SUM(AD25:AG25)/4*3),"")</f>
      </c>
      <c r="AH25" s="24">
        <f>IF(AND(AI25&lt;&gt;"",AI25&lt;&gt;"+++",AI25&gt;=17.5),ROUND(AI25,0),"")</f>
      </c>
      <c r="AI25" s="7">
        <f>IF(AJ25&lt;&gt;"",IF(AJ25="*","+++",SUM(AJ25:AK25)/2*3),"")</f>
      </c>
      <c r="AK25" s="25"/>
      <c r="AL25" s="24">
        <f>IF(AND(AM25&lt;&gt;"",AM25&lt;&gt;"+++",AM25&gt;=17.5),ROUND(AM25,0),"")</f>
      </c>
      <c r="AM25" s="7">
        <f>IF(AN25&lt;&gt;"",IF(AN25="*","+++",SUM(AN25:AO25)/2*3),"")</f>
      </c>
      <c r="AO25" s="25"/>
      <c r="AP25" s="23">
        <f>IF(AND(AQ25&lt;&gt;"",AQ25&lt;&gt;"+++",AQ25&gt;=17.5),ROUND(AQ25,0),"")</f>
      </c>
      <c r="AQ25" s="7">
        <f>IF(AR25&lt;&gt;"",IF(AR25="*","+++",SUM(AR25:AU25)/4*3),"")</f>
      </c>
      <c r="AV25" s="24">
        <f>IF(AND(AW25&lt;&gt;"",AW25&lt;&gt;"+++",AW25&gt;=17.5),ROUND(AW25,0),"")</f>
      </c>
      <c r="AW25" s="7">
        <f>IF(AX25&lt;&gt;"",IF(AX25="*","+++",SUM(AX25:AY25)/2*3),"")</f>
      </c>
      <c r="AY25" s="25"/>
      <c r="AZ25" s="23">
        <f>IF(AND(BA25&lt;&gt;"",BA25&lt;&gt;"+++",BA25&gt;=17.5),ROUND(BA25,0),"")</f>
      </c>
      <c r="BA25" s="7">
        <f>IF(BB25&lt;&gt;"",IF(BB25="*","+++",SUM(BB25:BE25)/4*3),"")</f>
      </c>
      <c r="BF25" s="24">
        <f>IF(AND(BG25&lt;&gt;"",BG25&lt;&gt;"+++",BG25&gt;=17.5),ROUND(BG25,0),"")</f>
      </c>
      <c r="BG25" s="7">
        <f>IF(BH25&lt;&gt;"",IF(BH25="*","+++",SUM(BH25:BI25)/2*3),"")</f>
      </c>
      <c r="BI25" s="25"/>
      <c r="BJ25" s="23">
        <f>IF(AND(BK25&lt;&gt;"",BK25&lt;&gt;"+++",BK25&gt;=17.5),ROUND(BK25,0),"")</f>
      </c>
      <c r="BK25" s="7">
        <f>IF(BL25&lt;&gt;"",IF(BL25="*","+++",SUM(BL25:BO25)/4*3),"")</f>
      </c>
      <c r="BP25" s="24">
        <f>IF(AND(BQ25&lt;&gt;"",BQ25&lt;&gt;"+++",BQ25&gt;=17.5),ROUND(BQ25,0),"")</f>
      </c>
      <c r="BQ25" s="7">
        <f>IF(BR25&lt;&gt;"",IF(BR25="*","+++",SUM(BR25:BS25)/2*3),"")</f>
      </c>
      <c r="BS25" s="25"/>
      <c r="BT25" s="23">
        <f>IF(AND(BU25&lt;&gt;"",BU25&lt;&gt;"+++",BU25&gt;=17.5),ROUND(BU25,0),"")</f>
      </c>
      <c r="BU25" s="7">
        <f>IF(BV25&lt;&gt;"",IF(BV25="*","+++",SUM(BV25:BY25)/4*3),"")</f>
      </c>
      <c r="BZ25" s="24">
        <f>IF(AND(CA25&lt;&gt;"",CA25&lt;&gt;"+++",CA25&gt;=17.5),ROUND(CA25,0),"")</f>
      </c>
      <c r="CA25" s="7">
        <f>IF(CB25&lt;&gt;"",IF(CB25="*","+++",SUM(CB25:CC25)/2*3),"")</f>
      </c>
      <c r="CC25" s="25"/>
      <c r="CD25" s="23">
        <f>IF(AND(CE25&lt;&gt;"",CE25&lt;&gt;"+++",CE25&gt;=17.5),ROUND(CE25,0),"")</f>
      </c>
      <c r="CE25" s="7">
        <f>IF(CF25&lt;&gt;"",IF(CF25="*","+++",SUM(CF25:CI25)/4*3),"")</f>
      </c>
      <c r="CJ25" s="24">
        <f>IF(AND(CK25&lt;&gt;"",CK25&lt;&gt;"+++",CK25&gt;=17.5),ROUND(CK25,0),"")</f>
      </c>
      <c r="CK25" s="7">
        <f>IF(CL25&lt;&gt;"",IF(CL25="*","+++",SUM(CL25:CM25)/2*3),"")</f>
      </c>
      <c r="CM25" s="25"/>
    </row>
    <row r="26" spans="1:91" ht="12.75">
      <c r="A26" s="5">
        <v>626733</v>
      </c>
      <c r="B26" s="11">
        <f>IF(COUNTBLANK(H26:CM26)=84,"?","")</f>
      </c>
      <c r="C26" s="11">
        <v>60</v>
      </c>
      <c r="D26" s="11">
        <f>IF(AND(F26&lt;&gt;"",G26&lt;&gt;""),MIN(30,ROUND((F26+G26)/2,0)),"")</f>
        <v>22</v>
      </c>
      <c r="E26" s="11">
        <f>IF(D26=30,IF(ROUND((F26+G26)/2,0)&gt;31,"SI",""),"")</f>
      </c>
      <c r="F26" s="33">
        <f>IF(OR(H26&lt;&gt;"",R26&lt;&gt;"",AB26&lt;&gt;"",AP26&lt;&gt;"",AZ26&lt;&gt;"",BJ26&lt;&gt;"",BT26&lt;&gt;"",CD26&lt;&gt;""),MAX(I26,S26,AC26,AQ26,BA26,BK26,BU26,CE26),"")</f>
        <v>22.5</v>
      </c>
      <c r="G26" s="33">
        <f>IF(OR(N26&lt;&gt;"",X26&lt;&gt;"",AH26&lt;&gt;"",AL26&lt;&gt;"",AV26&lt;&gt;"",BF26&lt;&gt;"",BP26&lt;&gt;"",BZ26&lt;&gt;"",CJ26&lt;&gt;""),MAX(O26,Y26,AI26,AM26,AW26,BG26,BQ26,CA26,CK26),"")</f>
        <v>21.75</v>
      </c>
      <c r="H26" s="23">
        <f>IF(AND(I26&lt;&gt;"",I26&lt;&gt;"+++",I26&gt;=17.5),ROUND(I26,0),"")</f>
      </c>
      <c r="I26" s="7" t="str">
        <f>IF(J26&lt;&gt;"",IF(J26="*","+++",SUM(J26:M26)/4*3),"")</f>
        <v>+++</v>
      </c>
      <c r="J26" s="7" t="s">
        <v>101</v>
      </c>
      <c r="K26" s="7" t="s">
        <v>101</v>
      </c>
      <c r="L26" s="7" t="s">
        <v>101</v>
      </c>
      <c r="M26" s="7" t="s">
        <v>101</v>
      </c>
      <c r="N26" s="24">
        <f>IF(AND(O26&lt;&gt;"",O26&lt;&gt;"+++",O26&gt;=17.5),ROUND(O26,0),"")</f>
      </c>
      <c r="O26" s="7">
        <f>IF(P26&lt;&gt;"",IF(P26="*","+++",SUM(P26:Q26)/2*3),"")</f>
      </c>
      <c r="Q26" s="25"/>
      <c r="R26" s="23">
        <f>IF(AND(S26&lt;&gt;"",S26&lt;&gt;"+++",S26&gt;=17.5),ROUND(S26,0),"")</f>
        <v>23</v>
      </c>
      <c r="S26" s="7">
        <f>IF(T26&lt;&gt;"",IF(T26="*","+++",SUM(T26:W26)/4*3),"")</f>
        <v>22.5</v>
      </c>
      <c r="T26" s="7">
        <v>11.5</v>
      </c>
      <c r="U26" s="7">
        <v>1</v>
      </c>
      <c r="V26" s="7">
        <v>6.5</v>
      </c>
      <c r="W26" s="7">
        <v>11</v>
      </c>
      <c r="X26" s="24">
        <f>IF(AND(Y26&lt;&gt;"",Y26&lt;&gt;"+++",Y26&gt;=17.5),ROUND(Y26,0),"")</f>
      </c>
      <c r="Y26" s="7" t="str">
        <f>IF(Z26&lt;&gt;"",IF(Z26="*","+++",SUM(Z26:AA26)/2*3),"")</f>
        <v>+++</v>
      </c>
      <c r="Z26" s="7" t="s">
        <v>101</v>
      </c>
      <c r="AA26" s="25" t="s">
        <v>101</v>
      </c>
      <c r="AB26" s="23">
        <f>IF(AND(AC26&lt;&gt;"",AC26&lt;&gt;"+++",AC26&gt;=17.5),ROUND(AC26,0),"")</f>
      </c>
      <c r="AC26" s="7">
        <f>IF(AD26&lt;&gt;"",IF(AD26="*","+++",SUM(AD26:AG26)/4*3),"")</f>
      </c>
      <c r="AH26" s="24">
        <f>IF(AND(AI26&lt;&gt;"",AI26&lt;&gt;"+++",AI26&gt;=17.5),ROUND(AI26,0),"")</f>
      </c>
      <c r="AI26" s="7" t="str">
        <f>IF(AJ26&lt;&gt;"",IF(AJ26="*","+++",SUM(AJ26:AK26)/2*3),"")</f>
        <v>+++</v>
      </c>
      <c r="AJ26" s="7" t="s">
        <v>101</v>
      </c>
      <c r="AK26" s="25" t="s">
        <v>101</v>
      </c>
      <c r="AL26" s="24">
        <f>IF(AND(AM26&lt;&gt;"",AM26&lt;&gt;"+++",AM26&gt;=17.5),ROUND(AM26,0),"")</f>
      </c>
      <c r="AM26" s="7" t="str">
        <f>IF(AN26&lt;&gt;"",IF(AN26="*","+++",SUM(AN26:AO26)/2*3),"")</f>
        <v>+++</v>
      </c>
      <c r="AN26" s="7" t="s">
        <v>101</v>
      </c>
      <c r="AO26" s="25" t="s">
        <v>101</v>
      </c>
      <c r="AP26" s="23">
        <f>IF(AND(AQ26&lt;&gt;"",AQ26&lt;&gt;"+++",AQ26&gt;=17.5),ROUND(AQ26,0),"")</f>
      </c>
      <c r="AQ26" s="7">
        <f>IF(AR26&lt;&gt;"",IF(AR26="*","+++",SUM(AR26:AU26)/4*3),"")</f>
      </c>
      <c r="AV26" s="24">
        <f>IF(AND(AW26&lt;&gt;"",AW26&lt;&gt;"+++",AW26&gt;=17.5),ROUND(AW26,0),"")</f>
        <v>22</v>
      </c>
      <c r="AW26" s="7">
        <f>IF(AX26&lt;&gt;"",IF(AX26="*","+++",SUM(AX26:AY26)/2*3),"")</f>
        <v>21.75</v>
      </c>
      <c r="AX26" s="7">
        <v>8.5</v>
      </c>
      <c r="AY26" s="25">
        <v>6</v>
      </c>
      <c r="AZ26" s="23">
        <f>IF(AND(BA26&lt;&gt;"",BA26&lt;&gt;"+++",BA26&gt;=17.5),ROUND(BA26,0),"")</f>
      </c>
      <c r="BA26" s="7">
        <f>IF(BB26&lt;&gt;"",IF(BB26="*","+++",SUM(BB26:BE26)/4*3),"")</f>
      </c>
      <c r="BF26" s="24">
        <f>IF(AND(BG26&lt;&gt;"",BG26&lt;&gt;"+++",BG26&gt;=17.5),ROUND(BG26,0),"")</f>
      </c>
      <c r="BG26" s="7">
        <f>IF(BH26&lt;&gt;"",IF(BH26="*","+++",SUM(BH26:BI26)/2*3),"")</f>
      </c>
      <c r="BI26" s="25"/>
      <c r="BJ26" s="23">
        <f>IF(AND(BK26&lt;&gt;"",BK26&lt;&gt;"+++",BK26&gt;=17.5),ROUND(BK26,0),"")</f>
      </c>
      <c r="BK26" s="7">
        <f>IF(BL26&lt;&gt;"",IF(BL26="*","+++",SUM(BL26:BO26)/4*3),"")</f>
      </c>
      <c r="BP26" s="24">
        <f>IF(AND(BQ26&lt;&gt;"",BQ26&lt;&gt;"+++",BQ26&gt;=17.5),ROUND(BQ26,0),"")</f>
      </c>
      <c r="BQ26" s="7">
        <f>IF(BR26&lt;&gt;"",IF(BR26="*","+++",SUM(BR26:BS26)/2*3),"")</f>
      </c>
      <c r="BS26" s="25"/>
      <c r="BT26" s="23">
        <f>IF(AND(BU26&lt;&gt;"",BU26&lt;&gt;"+++",BU26&gt;=17.5),ROUND(BU26,0),"")</f>
      </c>
      <c r="BU26" s="7">
        <f>IF(BV26&lt;&gt;"",IF(BV26="*","+++",SUM(BV26:BY26)/4*3),"")</f>
      </c>
      <c r="BZ26" s="24">
        <f>IF(AND(CA26&lt;&gt;"",CA26&lt;&gt;"+++",CA26&gt;=17.5),ROUND(CA26,0),"")</f>
      </c>
      <c r="CA26" s="7">
        <f>IF(CB26&lt;&gt;"",IF(CB26="*","+++",SUM(CB26:CC26)/2*3),"")</f>
      </c>
      <c r="CC26" s="25"/>
      <c r="CD26" s="23">
        <f>IF(AND(CE26&lt;&gt;"",CE26&lt;&gt;"+++",CE26&gt;=17.5),ROUND(CE26,0),"")</f>
      </c>
      <c r="CE26" s="7">
        <f>IF(CF26&lt;&gt;"",IF(CF26="*","+++",SUM(CF26:CI26)/4*3),"")</f>
      </c>
      <c r="CJ26" s="24">
        <f>IF(AND(CK26&lt;&gt;"",CK26&lt;&gt;"+++",CK26&gt;=17.5),ROUND(CK26,0),"")</f>
      </c>
      <c r="CK26" s="7">
        <f>IF(CL26&lt;&gt;"",IF(CL26="*","+++",SUM(CL26:CM26)/2*3),"")</f>
      </c>
      <c r="CM26" s="25"/>
    </row>
    <row r="27" spans="1:91" ht="12.75">
      <c r="A27" s="5" t="s">
        <v>35</v>
      </c>
      <c r="B27" s="11">
        <f>IF(COUNTBLANK(H27:CM27)=84,"?","")</f>
      </c>
      <c r="C27" s="11"/>
      <c r="D27" s="11">
        <f>IF(AND(F27&lt;&gt;"",G27&lt;&gt;""),MIN(30,ROUND((F27+G27)/2,0)),"")</f>
      </c>
      <c r="E27" s="11">
        <f>IF(D27=30,IF(ROUND((F27+G27)/2,0)&gt;31,"SI",""),"")</f>
      </c>
      <c r="F27" s="33">
        <f>IF(OR(H27&lt;&gt;"",R27&lt;&gt;"",AB27&lt;&gt;"",AP27&lt;&gt;"",AZ27&lt;&gt;"",BJ27&lt;&gt;"",BT27&lt;&gt;"",CD27&lt;&gt;""),MAX(I27,S27,AC27,AQ27,BA27,BK27,BU27,CE27),"")</f>
      </c>
      <c r="G27" s="33">
        <f>IF(OR(N27&lt;&gt;"",X27&lt;&gt;"",AH27&lt;&gt;"",AL27&lt;&gt;"",AV27&lt;&gt;"",BF27&lt;&gt;"",BP27&lt;&gt;"",BZ27&lt;&gt;"",CJ27&lt;&gt;""),MAX(O27,Y27,AI27,AM27,AW27,BG27,BQ27,CA27,CK27),"")</f>
        <v>18</v>
      </c>
      <c r="H27" s="23">
        <f>IF(AND(I27&lt;&gt;"",I27&lt;&gt;"+++",I27&gt;=17.5),ROUND(I27,0),"")</f>
      </c>
      <c r="I27" s="7" t="str">
        <f>IF(J27&lt;&gt;"",IF(J27="*","+++",SUM(J27:M27)/4*3),"")</f>
        <v>+++</v>
      </c>
      <c r="J27" s="7" t="s">
        <v>101</v>
      </c>
      <c r="K27" s="7" t="s">
        <v>101</v>
      </c>
      <c r="L27" s="7" t="s">
        <v>101</v>
      </c>
      <c r="M27" s="7" t="s">
        <v>101</v>
      </c>
      <c r="N27" s="24">
        <f>IF(AND(O27&lt;&gt;"",O27&lt;&gt;"+++",O27&gt;=17.5),ROUND(O27,0),"")</f>
      </c>
      <c r="O27" s="7">
        <f>IF(P27&lt;&gt;"",IF(P27="*","+++",SUM(P27:Q27)/2*3),"")</f>
      </c>
      <c r="Q27" s="25"/>
      <c r="R27" s="23">
        <f>IF(AND(S27&lt;&gt;"",S27&lt;&gt;"+++",S27&gt;=17.5),ROUND(S27,0),"")</f>
      </c>
      <c r="S27" s="7">
        <f>IF(T27&lt;&gt;"",IF(T27="*","+++",SUM(T27:W27)/4*3),"")</f>
        <v>3</v>
      </c>
      <c r="T27" s="7">
        <v>2</v>
      </c>
      <c r="U27" s="7">
        <v>0.5</v>
      </c>
      <c r="V27" s="7">
        <v>1</v>
      </c>
      <c r="W27" s="7">
        <v>0.5</v>
      </c>
      <c r="X27" s="24">
        <f>IF(AND(Y27&lt;&gt;"",Y27&lt;&gt;"+++",Y27&gt;=17.5),ROUND(Y27,0),"")</f>
      </c>
      <c r="Y27" s="7">
        <f>IF(Z27&lt;&gt;"",IF(Z27="*","+++",SUM(Z27:AA27)/2*3),"")</f>
        <v>1.5</v>
      </c>
      <c r="Z27" s="7">
        <v>1</v>
      </c>
      <c r="AA27" s="25">
        <v>0</v>
      </c>
      <c r="AB27" s="23">
        <f>IF(AND(AC27&lt;&gt;"",AC27&lt;&gt;"+++",AC27&gt;=17.5),ROUND(AC27,0),"")</f>
      </c>
      <c r="AC27" s="7">
        <f>IF(AD27&lt;&gt;"",IF(AD27="*","+++",SUM(AD27:AG27)/4*3),"")</f>
      </c>
      <c r="AH27" s="24">
        <f>IF(AND(AI27&lt;&gt;"",AI27&lt;&gt;"+++",AI27&gt;=17.5),ROUND(AI27,0),"")</f>
      </c>
      <c r="AI27" s="7">
        <f>IF(AJ27&lt;&gt;"",IF(AJ27="*","+++",SUM(AJ27:AK27)/2*3),"")</f>
      </c>
      <c r="AK27" s="25"/>
      <c r="AL27" s="24">
        <f>IF(AND(AM27&lt;&gt;"",AM27&lt;&gt;"+++",AM27&gt;=17.5),ROUND(AM27,0),"")</f>
      </c>
      <c r="AM27" s="7">
        <f>IF(AN27&lt;&gt;"",IF(AN27="*","+++",SUM(AN27:AO27)/2*3),"")</f>
      </c>
      <c r="AO27" s="25"/>
      <c r="AP27" s="23">
        <f>IF(AND(AQ27&lt;&gt;"",AQ27&lt;&gt;"+++",AQ27&gt;=17.5),ROUND(AQ27,0),"")</f>
      </c>
      <c r="AQ27" s="7">
        <f>IF(AR27&lt;&gt;"",IF(AR27="*","+++",SUM(AR27:AU27)/4*3),"")</f>
        <v>12.75</v>
      </c>
      <c r="AR27" s="7">
        <v>1.5</v>
      </c>
      <c r="AS27" s="7">
        <v>8</v>
      </c>
      <c r="AT27" s="7">
        <v>5</v>
      </c>
      <c r="AU27" s="7">
        <v>2.5</v>
      </c>
      <c r="AV27" s="24">
        <f>IF(AND(AW27&lt;&gt;"",AW27&lt;&gt;"+++",AW27&gt;=17.5),ROUND(AW27,0),"")</f>
        <v>18</v>
      </c>
      <c r="AW27" s="7">
        <f>IF(AX27&lt;&gt;"",IF(AX27="*","+++",SUM(AX27:AY27)/2*3),"")</f>
        <v>18</v>
      </c>
      <c r="AX27" s="7">
        <v>6</v>
      </c>
      <c r="AY27" s="25">
        <v>6</v>
      </c>
      <c r="AZ27" s="23">
        <f>IF(AND(BA27&lt;&gt;"",BA27&lt;&gt;"+++",BA27&gt;=17.5),ROUND(BA27,0),"")</f>
      </c>
      <c r="BA27" s="7">
        <f>IF(BB27&lt;&gt;"",IF(BB27="*","+++",SUM(BB27:BE27)/4*3),"")</f>
        <v>9.75</v>
      </c>
      <c r="BB27" s="7">
        <v>1</v>
      </c>
      <c r="BC27" s="7">
        <v>6</v>
      </c>
      <c r="BD27" s="7">
        <v>2.5</v>
      </c>
      <c r="BE27" s="7">
        <v>3.5</v>
      </c>
      <c r="BF27" s="24">
        <f>IF(AND(BG27&lt;&gt;"",BG27&lt;&gt;"+++",BG27&gt;=17.5),ROUND(BG27,0),"")</f>
      </c>
      <c r="BG27" s="7">
        <f>IF(BH27&lt;&gt;"",IF(BH27="*","+++",SUM(BH27:BI27)/2*3),"")</f>
      </c>
      <c r="BI27" s="25"/>
      <c r="BJ27" s="23">
        <f>IF(AND(BK27&lt;&gt;"",BK27&lt;&gt;"+++",BK27&gt;=17.5),ROUND(BK27,0),"")</f>
      </c>
      <c r="BK27" s="7">
        <f>IF(BL27&lt;&gt;"",IF(BL27="*","+++",SUM(BL27:BO27)/4*3),"")</f>
        <v>14.625</v>
      </c>
      <c r="BL27" s="7">
        <v>3</v>
      </c>
      <c r="BM27" s="7">
        <v>3.5</v>
      </c>
      <c r="BN27" s="7">
        <v>4.5</v>
      </c>
      <c r="BO27" s="7">
        <v>8.5</v>
      </c>
      <c r="BP27" s="24">
        <f>IF(AND(BQ27&lt;&gt;"",BQ27&lt;&gt;"+++",BQ27&gt;=17.5),ROUND(BQ27,0),"")</f>
      </c>
      <c r="BQ27" s="7">
        <f>IF(BR27&lt;&gt;"",IF(BR27="*","+++",SUM(BR27:BS27)/2*3),"")</f>
      </c>
      <c r="BS27" s="25"/>
      <c r="BT27" s="23">
        <f>IF(AND(BU27&lt;&gt;"",BU27&lt;&gt;"+++",BU27&gt;=17.5),ROUND(BU27,0),"")</f>
      </c>
      <c r="BU27" s="7">
        <f>IF(BV27&lt;&gt;"",IF(BV27="*","+++",SUM(BV27:BY27)/4*3),"")</f>
        <v>11.625</v>
      </c>
      <c r="BV27" s="7">
        <v>2.5</v>
      </c>
      <c r="BW27" s="7">
        <v>8.5</v>
      </c>
      <c r="BX27" s="7">
        <v>2</v>
      </c>
      <c r="BY27" s="7">
        <v>2.5</v>
      </c>
      <c r="BZ27" s="24">
        <f>IF(AND(CA27&lt;&gt;"",CA27&lt;&gt;"+++",CA27&gt;=17.5),ROUND(CA27,0),"")</f>
      </c>
      <c r="CA27" s="7">
        <f>IF(CB27&lt;&gt;"",IF(CB27="*","+++",SUM(CB27:CC27)/2*3),"")</f>
      </c>
      <c r="CC27" s="25"/>
      <c r="CD27" s="23">
        <f>IF(AND(CE27&lt;&gt;"",CE27&lt;&gt;"+++",CE27&gt;=17.5),ROUND(CE27,0),"")</f>
      </c>
      <c r="CE27" s="7">
        <f>IF(CF27&lt;&gt;"",IF(CF27="*","+++",SUM(CF27:CI27)/4*3),"")</f>
        <v>11.625</v>
      </c>
      <c r="CF27" s="7">
        <v>5</v>
      </c>
      <c r="CG27" s="7">
        <v>5</v>
      </c>
      <c r="CH27" s="7">
        <v>2</v>
      </c>
      <c r="CI27" s="7">
        <v>3.5</v>
      </c>
      <c r="CJ27" s="24">
        <f>IF(AND(CK27&lt;&gt;"",CK27&lt;&gt;"+++",CK27&gt;=17.5),ROUND(CK27,0),"")</f>
      </c>
      <c r="CK27" s="7">
        <f>IF(CL27&lt;&gt;"",IF(CL27="*","+++",SUM(CL27:CM27)/2*3),"")</f>
      </c>
      <c r="CM27" s="25"/>
    </row>
    <row r="28" spans="1:91" ht="12.75">
      <c r="A28" s="5" t="s">
        <v>2</v>
      </c>
      <c r="B28" s="11">
        <f>IF(COUNTBLANK(H28:CM28)=84,"?","")</f>
      </c>
      <c r="C28" s="11">
        <v>21</v>
      </c>
      <c r="D28" s="11">
        <f>IF(AND(F28&lt;&gt;"",G28&lt;&gt;""),MIN(30,ROUND((F28+G28)/2,0)),"")</f>
        <v>25</v>
      </c>
      <c r="E28" s="11">
        <f>IF(D28=30,IF(ROUND((F28+G28)/2,0)&gt;31,"SI",""),"")</f>
      </c>
      <c r="F28" s="33">
        <f>IF(OR(H28&lt;&gt;"",R28&lt;&gt;"",AB28&lt;&gt;"",AP28&lt;&gt;"",AZ28&lt;&gt;"",BJ28&lt;&gt;"",BT28&lt;&gt;"",CD28&lt;&gt;""),MAX(I28,S28,AC28,AQ28,BA28,BK28,BU28,CE28),"")</f>
        <v>25.125</v>
      </c>
      <c r="G28" s="33">
        <f>IF(OR(N28&lt;&gt;"",X28&lt;&gt;"",AH28&lt;&gt;"",AL28&lt;&gt;"",AV28&lt;&gt;"",BF28&lt;&gt;"",BP28&lt;&gt;"",BZ28&lt;&gt;"",CJ28&lt;&gt;""),MAX(O28,Y28,AI28,AM28,AW28,BG28,BQ28,CA28,CK28),"")</f>
        <v>24.75</v>
      </c>
      <c r="H28" s="23">
        <f>IF(AND(I28&lt;&gt;"",I28&lt;&gt;"+++",I28&gt;=17.5),ROUND(I28,0),"")</f>
        <v>25</v>
      </c>
      <c r="I28" s="7">
        <f>IF(J28&lt;&gt;"",IF(J28="*","+++",SUM(J28:M28)/4*3),"")</f>
        <v>25.125</v>
      </c>
      <c r="J28" s="7">
        <v>9</v>
      </c>
      <c r="K28" s="7">
        <v>9</v>
      </c>
      <c r="L28" s="7">
        <v>12.5</v>
      </c>
      <c r="M28" s="7">
        <v>3</v>
      </c>
      <c r="N28" s="24">
        <f>IF(AND(O28&lt;&gt;"",O28&lt;&gt;"+++",O28&gt;=17.5),ROUND(O28,0),"")</f>
        <v>25</v>
      </c>
      <c r="O28" s="7">
        <f>IF(P28&lt;&gt;"",IF(P28="*","+++",SUM(P28:Q28)/2*3),"")</f>
        <v>24.75</v>
      </c>
      <c r="P28" s="7">
        <v>9</v>
      </c>
      <c r="Q28" s="25">
        <v>7.5</v>
      </c>
      <c r="R28" s="23">
        <f>IF(AND(S28&lt;&gt;"",S28&lt;&gt;"+++",S28&gt;=17.5),ROUND(S28,0),"")</f>
      </c>
      <c r="S28" s="7">
        <f>IF(T28&lt;&gt;"",IF(T28="*","+++",SUM(T28:W28)/4*3),"")</f>
      </c>
      <c r="X28" s="24">
        <f>IF(AND(Y28&lt;&gt;"",Y28&lt;&gt;"+++",Y28&gt;=17.5),ROUND(Y28,0),"")</f>
      </c>
      <c r="Y28" s="7">
        <f>IF(Z28&lt;&gt;"",IF(Z28="*","+++",SUM(Z28:AA28)/2*3),"")</f>
      </c>
      <c r="AA28" s="25"/>
      <c r="AB28" s="23">
        <f>IF(AND(AC28&lt;&gt;"",AC28&lt;&gt;"+++",AC28&gt;=17.5),ROUND(AC28,0),"")</f>
      </c>
      <c r="AC28" s="7">
        <f>IF(AD28&lt;&gt;"",IF(AD28="*","+++",SUM(AD28:AG28)/4*3),"")</f>
      </c>
      <c r="AH28" s="24">
        <f>IF(AND(AI28&lt;&gt;"",AI28&lt;&gt;"+++",AI28&gt;=17.5),ROUND(AI28,0),"")</f>
      </c>
      <c r="AI28" s="7">
        <f>IF(AJ28&lt;&gt;"",IF(AJ28="*","+++",SUM(AJ28:AK28)/2*3),"")</f>
      </c>
      <c r="AK28" s="25"/>
      <c r="AL28" s="24">
        <f>IF(AND(AM28&lt;&gt;"",AM28&lt;&gt;"+++",AM28&gt;=17.5),ROUND(AM28,0),"")</f>
      </c>
      <c r="AM28" s="7">
        <f>IF(AN28&lt;&gt;"",IF(AN28="*","+++",SUM(AN28:AO28)/2*3),"")</f>
      </c>
      <c r="AO28" s="25"/>
      <c r="AP28" s="23">
        <f>IF(AND(AQ28&lt;&gt;"",AQ28&lt;&gt;"+++",AQ28&gt;=17.5),ROUND(AQ28,0),"")</f>
      </c>
      <c r="AQ28" s="7">
        <f>IF(AR28&lt;&gt;"",IF(AR28="*","+++",SUM(AR28:AU28)/4*3),"")</f>
      </c>
      <c r="AV28" s="24">
        <f>IF(AND(AW28&lt;&gt;"",AW28&lt;&gt;"+++",AW28&gt;=17.5),ROUND(AW28,0),"")</f>
      </c>
      <c r="AW28" s="7">
        <f>IF(AX28&lt;&gt;"",IF(AX28="*","+++",SUM(AX28:AY28)/2*3),"")</f>
      </c>
      <c r="AY28" s="25"/>
      <c r="AZ28" s="23">
        <f>IF(AND(BA28&lt;&gt;"",BA28&lt;&gt;"+++",BA28&gt;=17.5),ROUND(BA28,0),"")</f>
      </c>
      <c r="BA28" s="7">
        <f>IF(BB28&lt;&gt;"",IF(BB28="*","+++",SUM(BB28:BE28)/4*3),"")</f>
      </c>
      <c r="BF28" s="24">
        <f>IF(AND(BG28&lt;&gt;"",BG28&lt;&gt;"+++",BG28&gt;=17.5),ROUND(BG28,0),"")</f>
      </c>
      <c r="BG28" s="7">
        <f>IF(BH28&lt;&gt;"",IF(BH28="*","+++",SUM(BH28:BI28)/2*3),"")</f>
      </c>
      <c r="BI28" s="25"/>
      <c r="BJ28" s="23">
        <f>IF(AND(BK28&lt;&gt;"",BK28&lt;&gt;"+++",BK28&gt;=17.5),ROUND(BK28,0),"")</f>
      </c>
      <c r="BK28" s="7">
        <f>IF(BL28&lt;&gt;"",IF(BL28="*","+++",SUM(BL28:BO28)/4*3),"")</f>
      </c>
      <c r="BP28" s="24">
        <f>IF(AND(BQ28&lt;&gt;"",BQ28&lt;&gt;"+++",BQ28&gt;=17.5),ROUND(BQ28,0),"")</f>
      </c>
      <c r="BQ28" s="7">
        <f>IF(BR28&lt;&gt;"",IF(BR28="*","+++",SUM(BR28:BS28)/2*3),"")</f>
      </c>
      <c r="BS28" s="25"/>
      <c r="BT28" s="23">
        <f>IF(AND(BU28&lt;&gt;"",BU28&lt;&gt;"+++",BU28&gt;=17.5),ROUND(BU28,0),"")</f>
      </c>
      <c r="BU28" s="7">
        <f>IF(BV28&lt;&gt;"",IF(BV28="*","+++",SUM(BV28:BY28)/4*3),"")</f>
      </c>
      <c r="BZ28" s="24">
        <f>IF(AND(CA28&lt;&gt;"",CA28&lt;&gt;"+++",CA28&gt;=17.5),ROUND(CA28,0),"")</f>
      </c>
      <c r="CA28" s="7">
        <f>IF(CB28&lt;&gt;"",IF(CB28="*","+++",SUM(CB28:CC28)/2*3),"")</f>
      </c>
      <c r="CC28" s="25"/>
      <c r="CD28" s="23">
        <f>IF(AND(CE28&lt;&gt;"",CE28&lt;&gt;"+++",CE28&gt;=17.5),ROUND(CE28,0),"")</f>
      </c>
      <c r="CE28" s="7">
        <f>IF(CF28&lt;&gt;"",IF(CF28="*","+++",SUM(CF28:CI28)/4*3),"")</f>
      </c>
      <c r="CJ28" s="24">
        <f>IF(AND(CK28&lt;&gt;"",CK28&lt;&gt;"+++",CK28&gt;=17.5),ROUND(CK28,0),"")</f>
      </c>
      <c r="CK28" s="7">
        <f>IF(CL28&lt;&gt;"",IF(CL28="*","+++",SUM(CL28:CM28)/2*3),"")</f>
      </c>
      <c r="CM28" s="25"/>
    </row>
    <row r="29" spans="1:91" ht="12.75">
      <c r="A29" s="5" t="s">
        <v>61</v>
      </c>
      <c r="B29" s="11">
        <f>IF(COUNTBLANK(H29:CM29)=84,"?","")</f>
      </c>
      <c r="C29" s="11"/>
      <c r="D29" s="11">
        <f>IF(AND(F29&lt;&gt;"",G29&lt;&gt;""),MIN(30,ROUND((F29+G29)/2,0)),"")</f>
      </c>
      <c r="E29" s="11">
        <f>IF(D29=30,IF(ROUND((F29+G29)/2,0)&gt;31,"SI",""),"")</f>
      </c>
      <c r="F29" s="33">
        <f>IF(OR(H29&lt;&gt;"",R29&lt;&gt;"",AB29&lt;&gt;"",AP29&lt;&gt;"",AZ29&lt;&gt;"",BJ29&lt;&gt;"",BT29&lt;&gt;"",CD29&lt;&gt;""),MAX(I29,S29,AC29,AQ29,BA29,BK29,BU29,CE29),"")</f>
      </c>
      <c r="G29" s="33">
        <f>IF(OR(N29&lt;&gt;"",X29&lt;&gt;"",AH29&lt;&gt;"",AL29&lt;&gt;"",AV29&lt;&gt;"",BF29&lt;&gt;"",BP29&lt;&gt;"",BZ29&lt;&gt;"",CJ29&lt;&gt;""),MAX(O29,Y29,AI29,AM29,AW29,BG29,BQ29,CA29,CK29),"")</f>
      </c>
      <c r="H29" s="23">
        <f>IF(AND(I29&lt;&gt;"",I29&lt;&gt;"+++",I29&gt;=17.5),ROUND(I29,0),"")</f>
      </c>
      <c r="I29" s="7" t="str">
        <f>IF(J29&lt;&gt;"",IF(J29="*","+++",SUM(J29:M29)/4*3),"")</f>
        <v>+++</v>
      </c>
      <c r="J29" s="7" t="s">
        <v>101</v>
      </c>
      <c r="K29" s="7" t="s">
        <v>101</v>
      </c>
      <c r="L29" s="7" t="s">
        <v>101</v>
      </c>
      <c r="M29" s="7" t="s">
        <v>101</v>
      </c>
      <c r="N29" s="24">
        <f>IF(AND(O29&lt;&gt;"",O29&lt;&gt;"+++",O29&gt;=17.5),ROUND(O29,0),"")</f>
      </c>
      <c r="O29" s="7">
        <f>IF(P29&lt;&gt;"",IF(P29="*","+++",SUM(P29:Q29)/2*3),"")</f>
      </c>
      <c r="Q29" s="25"/>
      <c r="R29" s="23">
        <f>IF(AND(S29&lt;&gt;"",S29&lt;&gt;"+++",S29&gt;=17.5),ROUND(S29,0),"")</f>
      </c>
      <c r="S29" s="7">
        <f>IF(T29&lt;&gt;"",IF(T29="*","+++",SUM(T29:W29)/4*3),"")</f>
      </c>
      <c r="X29" s="24">
        <f>IF(AND(Y29&lt;&gt;"",Y29&lt;&gt;"+++",Y29&gt;=17.5),ROUND(Y29,0),"")</f>
      </c>
      <c r="Y29" s="7">
        <f>IF(Z29&lt;&gt;"",IF(Z29="*","+++",SUM(Z29:AA29)/2*3),"")</f>
      </c>
      <c r="AA29" s="25"/>
      <c r="AB29" s="23">
        <f>IF(AND(AC29&lt;&gt;"",AC29&lt;&gt;"+++",AC29&gt;=17.5),ROUND(AC29,0),"")</f>
      </c>
      <c r="AC29" s="7">
        <f>IF(AD29&lt;&gt;"",IF(AD29="*","+++",SUM(AD29:AG29)/4*3),"")</f>
      </c>
      <c r="AH29" s="24">
        <f>IF(AND(AI29&lt;&gt;"",AI29&lt;&gt;"+++",AI29&gt;=17.5),ROUND(AI29,0),"")</f>
      </c>
      <c r="AI29" s="7">
        <f>IF(AJ29&lt;&gt;"",IF(AJ29="*","+++",SUM(AJ29:AK29)/2*3),"")</f>
      </c>
      <c r="AK29" s="25"/>
      <c r="AL29" s="24">
        <f>IF(AND(AM29&lt;&gt;"",AM29&lt;&gt;"+++",AM29&gt;=17.5),ROUND(AM29,0),"")</f>
      </c>
      <c r="AM29" s="7">
        <f>IF(AN29&lt;&gt;"",IF(AN29="*","+++",SUM(AN29:AO29)/2*3),"")</f>
      </c>
      <c r="AO29" s="25"/>
      <c r="AP29" s="23">
        <f>IF(AND(AQ29&lt;&gt;"",AQ29&lt;&gt;"+++",AQ29&gt;=17.5),ROUND(AQ29,0),"")</f>
      </c>
      <c r="AQ29" s="7">
        <f>IF(AR29&lt;&gt;"",IF(AR29="*","+++",SUM(AR29:AU29)/4*3),"")</f>
      </c>
      <c r="AV29" s="24">
        <f>IF(AND(AW29&lt;&gt;"",AW29&lt;&gt;"+++",AW29&gt;=17.5),ROUND(AW29,0),"")</f>
      </c>
      <c r="AW29" s="7">
        <f>IF(AX29&lt;&gt;"",IF(AX29="*","+++",SUM(AX29:AY29)/2*3),"")</f>
      </c>
      <c r="AY29" s="25"/>
      <c r="AZ29" s="23">
        <f>IF(AND(BA29&lt;&gt;"",BA29&lt;&gt;"+++",BA29&gt;=17.5),ROUND(BA29,0),"")</f>
      </c>
      <c r="BA29" s="7">
        <f>IF(BB29&lt;&gt;"",IF(BB29="*","+++",SUM(BB29:BE29)/4*3),"")</f>
      </c>
      <c r="BF29" s="24">
        <f>IF(AND(BG29&lt;&gt;"",BG29&lt;&gt;"+++",BG29&gt;=17.5),ROUND(BG29,0),"")</f>
      </c>
      <c r="BG29" s="7">
        <f>IF(BH29&lt;&gt;"",IF(BH29="*","+++",SUM(BH29:BI29)/2*3),"")</f>
      </c>
      <c r="BI29" s="25"/>
      <c r="BJ29" s="23">
        <f>IF(AND(BK29&lt;&gt;"",BK29&lt;&gt;"+++",BK29&gt;=17.5),ROUND(BK29,0),"")</f>
      </c>
      <c r="BK29" s="7">
        <f>IF(BL29&lt;&gt;"",IF(BL29="*","+++",SUM(BL29:BO29)/4*3),"")</f>
      </c>
      <c r="BP29" s="24">
        <f>IF(AND(BQ29&lt;&gt;"",BQ29&lt;&gt;"+++",BQ29&gt;=17.5),ROUND(BQ29,0),"")</f>
      </c>
      <c r="BQ29" s="7">
        <f>IF(BR29&lt;&gt;"",IF(BR29="*","+++",SUM(BR29:BS29)/2*3),"")</f>
      </c>
      <c r="BS29" s="25"/>
      <c r="BT29" s="23">
        <f>IF(AND(BU29&lt;&gt;"",BU29&lt;&gt;"+++",BU29&gt;=17.5),ROUND(BU29,0),"")</f>
      </c>
      <c r="BU29" s="7">
        <f>IF(BV29&lt;&gt;"",IF(BV29="*","+++",SUM(BV29:BY29)/4*3),"")</f>
      </c>
      <c r="BZ29" s="24">
        <f>IF(AND(CA29&lt;&gt;"",CA29&lt;&gt;"+++",CA29&gt;=17.5),ROUND(CA29,0),"")</f>
      </c>
      <c r="CA29" s="7">
        <f>IF(CB29&lt;&gt;"",IF(CB29="*","+++",SUM(CB29:CC29)/2*3),"")</f>
      </c>
      <c r="CC29" s="25"/>
      <c r="CD29" s="23">
        <f>IF(AND(CE29&lt;&gt;"",CE29&lt;&gt;"+++",CE29&gt;=17.5),ROUND(CE29,0),"")</f>
      </c>
      <c r="CE29" s="7">
        <f>IF(CF29&lt;&gt;"",IF(CF29="*","+++",SUM(CF29:CI29)/4*3),"")</f>
      </c>
      <c r="CJ29" s="24">
        <f>IF(AND(CK29&lt;&gt;"",CK29&lt;&gt;"+++",CK29&gt;=17.5),ROUND(CK29,0),"")</f>
      </c>
      <c r="CK29" s="7">
        <f>IF(CL29&lt;&gt;"",IF(CL29="*","+++",SUM(CL29:CM29)/2*3),"")</f>
      </c>
      <c r="CM29" s="25"/>
    </row>
    <row r="30" spans="1:91" ht="12.75">
      <c r="A30" s="5" t="s">
        <v>55</v>
      </c>
      <c r="B30" s="11" t="str">
        <f>IF(COUNTBLANK(H30:CM30)=84,"?","")</f>
        <v>?</v>
      </c>
      <c r="C30" s="11"/>
      <c r="D30" s="11">
        <f>IF(AND(F30&lt;&gt;"",G30&lt;&gt;""),MIN(30,ROUND((F30+G30)/2,0)),"")</f>
      </c>
      <c r="E30" s="11">
        <f>IF(D30=30,IF(ROUND((F30+G30)/2,0)&gt;31,"SI",""),"")</f>
      </c>
      <c r="F30" s="33">
        <f>IF(OR(H30&lt;&gt;"",R30&lt;&gt;"",AB30&lt;&gt;"",AP30&lt;&gt;"",AZ30&lt;&gt;"",BJ30&lt;&gt;"",BT30&lt;&gt;"",CD30&lt;&gt;""),MAX(I30,S30,AC30,AQ30,BA30,BK30,BU30,CE30),"")</f>
      </c>
      <c r="G30" s="33">
        <f>IF(OR(N30&lt;&gt;"",X30&lt;&gt;"",AH30&lt;&gt;"",AL30&lt;&gt;"",AV30&lt;&gt;"",BF30&lt;&gt;"",BP30&lt;&gt;"",BZ30&lt;&gt;"",CJ30&lt;&gt;""),MAX(O30,Y30,AI30,AM30,AW30,BG30,BQ30,CA30,CK30),"")</f>
      </c>
      <c r="H30" s="23">
        <f>IF(AND(I30&lt;&gt;"",I30&lt;&gt;"+++",I30&gt;=17.5),ROUND(I30,0),"")</f>
      </c>
      <c r="I30" s="7">
        <f>IF(J30&lt;&gt;"",IF(J30="*","+++",SUM(J30:M30)/4*3),"")</f>
      </c>
      <c r="N30" s="24">
        <f>IF(AND(O30&lt;&gt;"",O30&lt;&gt;"+++",O30&gt;=17.5),ROUND(O30,0),"")</f>
      </c>
      <c r="O30" s="7">
        <f>IF(P30&lt;&gt;"",IF(P30="*","+++",SUM(P30:Q30)/2*3),"")</f>
      </c>
      <c r="Q30" s="25"/>
      <c r="R30" s="23">
        <f>IF(AND(S30&lt;&gt;"",S30&lt;&gt;"+++",S30&gt;=17.5),ROUND(S30,0),"")</f>
      </c>
      <c r="S30" s="7">
        <f>IF(T30&lt;&gt;"",IF(T30="*","+++",SUM(T30:W30)/4*3),"")</f>
      </c>
      <c r="X30" s="24">
        <f>IF(AND(Y30&lt;&gt;"",Y30&lt;&gt;"+++",Y30&gt;=17.5),ROUND(Y30,0),"")</f>
      </c>
      <c r="Y30" s="7">
        <f>IF(Z30&lt;&gt;"",IF(Z30="*","+++",SUM(Z30:AA30)/2*3),"")</f>
      </c>
      <c r="AA30" s="25"/>
      <c r="AB30" s="23">
        <f>IF(AND(AC30&lt;&gt;"",AC30&lt;&gt;"+++",AC30&gt;=17.5),ROUND(AC30,0),"")</f>
      </c>
      <c r="AC30" s="7">
        <f>IF(AD30&lt;&gt;"",IF(AD30="*","+++",SUM(AD30:AG30)/4*3),"")</f>
      </c>
      <c r="AH30" s="24">
        <f>IF(AND(AI30&lt;&gt;"",AI30&lt;&gt;"+++",AI30&gt;=17.5),ROUND(AI30,0),"")</f>
      </c>
      <c r="AI30" s="7">
        <f>IF(AJ30&lt;&gt;"",IF(AJ30="*","+++",SUM(AJ30:AK30)/2*3),"")</f>
      </c>
      <c r="AK30" s="25"/>
      <c r="AL30" s="24">
        <f>IF(AND(AM30&lt;&gt;"",AM30&lt;&gt;"+++",AM30&gt;=17.5),ROUND(AM30,0),"")</f>
      </c>
      <c r="AM30" s="7">
        <f>IF(AN30&lt;&gt;"",IF(AN30="*","+++",SUM(AN30:AO30)/2*3),"")</f>
      </c>
      <c r="AO30" s="25"/>
      <c r="AP30" s="23">
        <f>IF(AND(AQ30&lt;&gt;"",AQ30&lt;&gt;"+++",AQ30&gt;=17.5),ROUND(AQ30,0),"")</f>
      </c>
      <c r="AQ30" s="7">
        <f>IF(AR30&lt;&gt;"",IF(AR30="*","+++",SUM(AR30:AU30)/4*3),"")</f>
      </c>
      <c r="AV30" s="24">
        <f>IF(AND(AW30&lt;&gt;"",AW30&lt;&gt;"+++",AW30&gt;=17.5),ROUND(AW30,0),"")</f>
      </c>
      <c r="AW30" s="7">
        <f>IF(AX30&lt;&gt;"",IF(AX30="*","+++",SUM(AX30:AY30)/2*3),"")</f>
      </c>
      <c r="AY30" s="25"/>
      <c r="AZ30" s="23">
        <f>IF(AND(BA30&lt;&gt;"",BA30&lt;&gt;"+++",BA30&gt;=17.5),ROUND(BA30,0),"")</f>
      </c>
      <c r="BA30" s="7">
        <f>IF(BB30&lt;&gt;"",IF(BB30="*","+++",SUM(BB30:BE30)/4*3),"")</f>
      </c>
      <c r="BF30" s="24">
        <f>IF(AND(BG30&lt;&gt;"",BG30&lt;&gt;"+++",BG30&gt;=17.5),ROUND(BG30,0),"")</f>
      </c>
      <c r="BG30" s="7">
        <f>IF(BH30&lt;&gt;"",IF(BH30="*","+++",SUM(BH30:BI30)/2*3),"")</f>
      </c>
      <c r="BI30" s="25"/>
      <c r="BJ30" s="23">
        <f>IF(AND(BK30&lt;&gt;"",BK30&lt;&gt;"+++",BK30&gt;=17.5),ROUND(BK30,0),"")</f>
      </c>
      <c r="BK30" s="7">
        <f>IF(BL30&lt;&gt;"",IF(BL30="*","+++",SUM(BL30:BO30)/4*3),"")</f>
      </c>
      <c r="BP30" s="24">
        <f>IF(AND(BQ30&lt;&gt;"",BQ30&lt;&gt;"+++",BQ30&gt;=17.5),ROUND(BQ30,0),"")</f>
      </c>
      <c r="BQ30" s="7">
        <f>IF(BR30&lt;&gt;"",IF(BR30="*","+++",SUM(BR30:BS30)/2*3),"")</f>
      </c>
      <c r="BS30" s="25"/>
      <c r="BT30" s="23">
        <f>IF(AND(BU30&lt;&gt;"",BU30&lt;&gt;"+++",BU30&gt;=17.5),ROUND(BU30,0),"")</f>
      </c>
      <c r="BU30" s="7">
        <f>IF(BV30&lt;&gt;"",IF(BV30="*","+++",SUM(BV30:BY30)/4*3),"")</f>
      </c>
      <c r="BZ30" s="24">
        <f>IF(AND(CA30&lt;&gt;"",CA30&lt;&gt;"+++",CA30&gt;=17.5),ROUND(CA30,0),"")</f>
      </c>
      <c r="CA30" s="7">
        <f>IF(CB30&lt;&gt;"",IF(CB30="*","+++",SUM(CB30:CC30)/2*3),"")</f>
      </c>
      <c r="CC30" s="25"/>
      <c r="CD30" s="23">
        <f>IF(AND(CE30&lt;&gt;"",CE30&lt;&gt;"+++",CE30&gt;=17.5),ROUND(CE30,0),"")</f>
      </c>
      <c r="CE30" s="7">
        <f>IF(CF30&lt;&gt;"",IF(CF30="*","+++",SUM(CF30:CI30)/4*3),"")</f>
      </c>
      <c r="CJ30" s="24">
        <f>IF(AND(CK30&lt;&gt;"",CK30&lt;&gt;"+++",CK30&gt;=17.5),ROUND(CK30,0),"")</f>
      </c>
      <c r="CK30" s="7">
        <f>IF(CL30&lt;&gt;"",IF(CL30="*","+++",SUM(CL30:CM30)/2*3),"")</f>
      </c>
      <c r="CM30" s="25"/>
    </row>
    <row r="31" spans="1:91" ht="12.75">
      <c r="A31" s="5" t="s">
        <v>7</v>
      </c>
      <c r="B31" s="11">
        <f>IF(COUNTBLANK(H31:CM31)=84,"?","")</f>
      </c>
      <c r="C31" s="11"/>
      <c r="D31" s="11">
        <f>IF(AND(F31&lt;&gt;"",G31&lt;&gt;""),MIN(30,ROUND((F31+G31)/2,0)),"")</f>
      </c>
      <c r="E31" s="11">
        <f>IF(D31=30,IF(ROUND((F31+G31)/2,0)&gt;31,"SI",""),"")</f>
      </c>
      <c r="F31" s="33">
        <f>IF(OR(H31&lt;&gt;"",R31&lt;&gt;"",AB31&lt;&gt;"",AP31&lt;&gt;"",AZ31&lt;&gt;"",BJ31&lt;&gt;"",BT31&lt;&gt;"",CD31&lt;&gt;""),MAX(I31,S31,AC31,AQ31,BA31,BK31,BU31,CE31),"")</f>
      </c>
      <c r="G31" s="33">
        <f>IF(OR(N31&lt;&gt;"",X31&lt;&gt;"",AH31&lt;&gt;"",AL31&lt;&gt;"",AV31&lt;&gt;"",BF31&lt;&gt;"",BP31&lt;&gt;"",BZ31&lt;&gt;"",CJ31&lt;&gt;""),MAX(O31,Y31,AI31,AM31,AW31,BG31,BQ31,CA31,CK31),"")</f>
      </c>
      <c r="H31" s="23">
        <f>IF(AND(I31&lt;&gt;"",I31&lt;&gt;"+++",I31&gt;=17.5),ROUND(I31,0),"")</f>
      </c>
      <c r="I31" s="7">
        <f>IF(J31&lt;&gt;"",IF(J31="*","+++",SUM(J31:M31)/4*3),"")</f>
      </c>
      <c r="N31" s="24">
        <f>IF(AND(O31&lt;&gt;"",O31&lt;&gt;"+++",O31&gt;=17.5),ROUND(O31,0),"")</f>
      </c>
      <c r="O31" s="7">
        <f>IF(P31&lt;&gt;"",IF(P31="*","+++",SUM(P31:Q31)/2*3),"")</f>
      </c>
      <c r="Q31" s="25"/>
      <c r="R31" s="23">
        <f>IF(AND(S31&lt;&gt;"",S31&lt;&gt;"+++",S31&gt;=17.5),ROUND(S31,0),"")</f>
      </c>
      <c r="S31" s="7">
        <f>IF(T31&lt;&gt;"",IF(T31="*","+++",SUM(T31:W31)/4*3),"")</f>
      </c>
      <c r="X31" s="24">
        <f>IF(AND(Y31&lt;&gt;"",Y31&lt;&gt;"+++",Y31&gt;=17.5),ROUND(Y31,0),"")</f>
      </c>
      <c r="Y31" s="7">
        <f>IF(Z31&lt;&gt;"",IF(Z31="*","+++",SUM(Z31:AA31)/2*3),"")</f>
      </c>
      <c r="AA31" s="25"/>
      <c r="AB31" s="23">
        <f>IF(AND(AC31&lt;&gt;"",AC31&lt;&gt;"+++",AC31&gt;=17.5),ROUND(AC31,0),"")</f>
      </c>
      <c r="AC31" s="7">
        <f>IF(AD31&lt;&gt;"",IF(AD31="*","+++",SUM(AD31:AG31)/4*3),"")</f>
      </c>
      <c r="AH31" s="24">
        <f>IF(AND(AI31&lt;&gt;"",AI31&lt;&gt;"+++",AI31&gt;=17.5),ROUND(AI31,0),"")</f>
      </c>
      <c r="AI31" s="7">
        <f>IF(AJ31&lt;&gt;"",IF(AJ31="*","+++",SUM(AJ31:AK31)/2*3),"")</f>
      </c>
      <c r="AK31" s="25"/>
      <c r="AL31" s="24">
        <f>IF(AND(AM31&lt;&gt;"",AM31&lt;&gt;"+++",AM31&gt;=17.5),ROUND(AM31,0),"")</f>
      </c>
      <c r="AM31" s="7">
        <f>IF(AN31&lt;&gt;"",IF(AN31="*","+++",SUM(AN31:AO31)/2*3),"")</f>
      </c>
      <c r="AO31" s="25"/>
      <c r="AP31" s="23">
        <f>IF(AND(AQ31&lt;&gt;"",AQ31&lt;&gt;"+++",AQ31&gt;=17.5),ROUND(AQ31,0),"")</f>
      </c>
      <c r="AQ31" s="7">
        <f>IF(AR31&lt;&gt;"",IF(AR31="*","+++",SUM(AR31:AU31)/4*3),"")</f>
      </c>
      <c r="AV31" s="24">
        <f>IF(AND(AW31&lt;&gt;"",AW31&lt;&gt;"+++",AW31&gt;=17.5),ROUND(AW31,0),"")</f>
      </c>
      <c r="AW31" s="7">
        <f>IF(AX31&lt;&gt;"",IF(AX31="*","+++",SUM(AX31:AY31)/2*3),"")</f>
      </c>
      <c r="AY31" s="25"/>
      <c r="AZ31" s="23">
        <f>IF(AND(BA31&lt;&gt;"",BA31&lt;&gt;"+++",BA31&gt;=17.5),ROUND(BA31,0),"")</f>
      </c>
      <c r="BA31" s="7">
        <f>IF(BB31&lt;&gt;"",IF(BB31="*","+++",SUM(BB31:BE31)/4*3),"")</f>
      </c>
      <c r="BF31" s="24">
        <f>IF(AND(BG31&lt;&gt;"",BG31&lt;&gt;"+++",BG31&gt;=17.5),ROUND(BG31,0),"")</f>
      </c>
      <c r="BG31" s="7">
        <f>IF(BH31&lt;&gt;"",IF(BH31="*","+++",SUM(BH31:BI31)/2*3),"")</f>
      </c>
      <c r="BI31" s="25"/>
      <c r="BJ31" s="23">
        <f>IF(AND(BK31&lt;&gt;"",BK31&lt;&gt;"+++",BK31&gt;=17.5),ROUND(BK31,0),"")</f>
      </c>
      <c r="BK31" s="7">
        <f>IF(BL31&lt;&gt;"",IF(BL31="*","+++",SUM(BL31:BO31)/4*3),"")</f>
      </c>
      <c r="BP31" s="24">
        <f>IF(AND(BQ31&lt;&gt;"",BQ31&lt;&gt;"+++",BQ31&gt;=17.5),ROUND(BQ31,0),"")</f>
      </c>
      <c r="BQ31" s="7">
        <f>IF(BR31&lt;&gt;"",IF(BR31="*","+++",SUM(BR31:BS31)/2*3),"")</f>
      </c>
      <c r="BS31" s="25"/>
      <c r="BT31" s="23">
        <f>IF(AND(BU31&lt;&gt;"",BU31&lt;&gt;"+++",BU31&gt;=17.5),ROUND(BU31,0),"")</f>
      </c>
      <c r="BU31" s="7">
        <f>IF(BV31&lt;&gt;"",IF(BV31="*","+++",SUM(BV31:BY31)/4*3),"")</f>
      </c>
      <c r="BZ31" s="24">
        <f>IF(AND(CA31&lt;&gt;"",CA31&lt;&gt;"+++",CA31&gt;=17.5),ROUND(CA31,0),"")</f>
      </c>
      <c r="CA31" s="7">
        <f>IF(CB31&lt;&gt;"",IF(CB31="*","+++",SUM(CB31:CC31)/2*3),"")</f>
      </c>
      <c r="CC31" s="25"/>
      <c r="CD31" s="23">
        <f>IF(AND(CE31&lt;&gt;"",CE31&lt;&gt;"+++",CE31&gt;=17.5),ROUND(CE31,0),"")</f>
      </c>
      <c r="CE31" s="7" t="str">
        <f>IF(CF31&lt;&gt;"",IF(CF31="*","+++",SUM(CF31:CI31)/4*3),"")</f>
        <v>+++</v>
      </c>
      <c r="CF31" s="7" t="s">
        <v>101</v>
      </c>
      <c r="CG31" s="7" t="s">
        <v>101</v>
      </c>
      <c r="CH31" s="7" t="s">
        <v>101</v>
      </c>
      <c r="CI31" s="7" t="s">
        <v>101</v>
      </c>
      <c r="CJ31" s="24">
        <f>IF(AND(CK31&lt;&gt;"",CK31&lt;&gt;"+++",CK31&gt;=17.5),ROUND(CK31,0),"")</f>
      </c>
      <c r="CK31" s="7">
        <f>IF(CL31&lt;&gt;"",IF(CL31="*","+++",SUM(CL31:CM31)/2*3),"")</f>
      </c>
      <c r="CM31" s="25"/>
    </row>
    <row r="32" spans="1:91" ht="12.75">
      <c r="A32" s="5" t="s">
        <v>53</v>
      </c>
      <c r="B32" s="11" t="str">
        <f>IF(COUNTBLANK(H32:CM32)=84,"?","")</f>
        <v>?</v>
      </c>
      <c r="C32" s="11"/>
      <c r="D32" s="11">
        <f>IF(AND(F32&lt;&gt;"",G32&lt;&gt;""),MIN(30,ROUND((F32+G32)/2,0)),"")</f>
      </c>
      <c r="E32" s="11">
        <f>IF(D32=30,IF(ROUND((F32+G32)/2,0)&gt;31,"SI",""),"")</f>
      </c>
      <c r="F32" s="33">
        <f>IF(OR(H32&lt;&gt;"",R32&lt;&gt;"",AB32&lt;&gt;"",AP32&lt;&gt;"",AZ32&lt;&gt;"",BJ32&lt;&gt;"",BT32&lt;&gt;"",CD32&lt;&gt;""),MAX(I32,S32,AC32,AQ32,BA32,BK32,BU32,CE32),"")</f>
      </c>
      <c r="G32" s="33">
        <f>IF(OR(N32&lt;&gt;"",X32&lt;&gt;"",AH32&lt;&gt;"",AL32&lt;&gt;"",AV32&lt;&gt;"",BF32&lt;&gt;"",BP32&lt;&gt;"",BZ32&lt;&gt;"",CJ32&lt;&gt;""),MAX(O32,Y32,AI32,AM32,AW32,BG32,BQ32,CA32,CK32),"")</f>
      </c>
      <c r="H32" s="23">
        <f>IF(AND(I32&lt;&gt;"",I32&lt;&gt;"+++",I32&gt;=17.5),ROUND(I32,0),"")</f>
      </c>
      <c r="I32" s="7">
        <f>IF(J32&lt;&gt;"",IF(J32="*","+++",SUM(J32:M32)/4*3),"")</f>
      </c>
      <c r="N32" s="24">
        <f>IF(AND(O32&lt;&gt;"",O32&lt;&gt;"+++",O32&gt;=17.5),ROUND(O32,0),"")</f>
      </c>
      <c r="O32" s="7">
        <f>IF(P32&lt;&gt;"",IF(P32="*","+++",SUM(P32:Q32)/2*3),"")</f>
      </c>
      <c r="Q32" s="25"/>
      <c r="R32" s="23">
        <f>IF(AND(S32&lt;&gt;"",S32&lt;&gt;"+++",S32&gt;=17.5),ROUND(S32,0),"")</f>
      </c>
      <c r="S32" s="7">
        <f>IF(T32&lt;&gt;"",IF(T32="*","+++",SUM(T32:W32)/4*3),"")</f>
      </c>
      <c r="X32" s="24">
        <f>IF(AND(Y32&lt;&gt;"",Y32&lt;&gt;"+++",Y32&gt;=17.5),ROUND(Y32,0),"")</f>
      </c>
      <c r="Y32" s="7">
        <f>IF(Z32&lt;&gt;"",IF(Z32="*","+++",SUM(Z32:AA32)/2*3),"")</f>
      </c>
      <c r="AA32" s="25"/>
      <c r="AB32" s="23">
        <f>IF(AND(AC32&lt;&gt;"",AC32&lt;&gt;"+++",AC32&gt;=17.5),ROUND(AC32,0),"")</f>
      </c>
      <c r="AC32" s="7">
        <f>IF(AD32&lt;&gt;"",IF(AD32="*","+++",SUM(AD32:AG32)/4*3),"")</f>
      </c>
      <c r="AH32" s="24">
        <f>IF(AND(AI32&lt;&gt;"",AI32&lt;&gt;"+++",AI32&gt;=17.5),ROUND(AI32,0),"")</f>
      </c>
      <c r="AI32" s="7">
        <f>IF(AJ32&lt;&gt;"",IF(AJ32="*","+++",SUM(AJ32:AK32)/2*3),"")</f>
      </c>
      <c r="AK32" s="25"/>
      <c r="AL32" s="24">
        <f>IF(AND(AM32&lt;&gt;"",AM32&lt;&gt;"+++",AM32&gt;=17.5),ROUND(AM32,0),"")</f>
      </c>
      <c r="AM32" s="7">
        <f>IF(AN32&lt;&gt;"",IF(AN32="*","+++",SUM(AN32:AO32)/2*3),"")</f>
      </c>
      <c r="AO32" s="25"/>
      <c r="AP32" s="23">
        <f>IF(AND(AQ32&lt;&gt;"",AQ32&lt;&gt;"+++",AQ32&gt;=17.5),ROUND(AQ32,0),"")</f>
      </c>
      <c r="AQ32" s="7">
        <f>IF(AR32&lt;&gt;"",IF(AR32="*","+++",SUM(AR32:AU32)/4*3),"")</f>
      </c>
      <c r="AV32" s="24">
        <f>IF(AND(AW32&lt;&gt;"",AW32&lt;&gt;"+++",AW32&gt;=17.5),ROUND(AW32,0),"")</f>
      </c>
      <c r="AW32" s="7">
        <f>IF(AX32&lt;&gt;"",IF(AX32="*","+++",SUM(AX32:AY32)/2*3),"")</f>
      </c>
      <c r="AY32" s="25"/>
      <c r="AZ32" s="23">
        <f>IF(AND(BA32&lt;&gt;"",BA32&lt;&gt;"+++",BA32&gt;=17.5),ROUND(BA32,0),"")</f>
      </c>
      <c r="BA32" s="7">
        <f>IF(BB32&lt;&gt;"",IF(BB32="*","+++",SUM(BB32:BE32)/4*3),"")</f>
      </c>
      <c r="BF32" s="24">
        <f>IF(AND(BG32&lt;&gt;"",BG32&lt;&gt;"+++",BG32&gt;=17.5),ROUND(BG32,0),"")</f>
      </c>
      <c r="BG32" s="7">
        <f>IF(BH32&lt;&gt;"",IF(BH32="*","+++",SUM(BH32:BI32)/2*3),"")</f>
      </c>
      <c r="BI32" s="25"/>
      <c r="BJ32" s="23">
        <f>IF(AND(BK32&lt;&gt;"",BK32&lt;&gt;"+++",BK32&gt;=17.5),ROUND(BK32,0),"")</f>
      </c>
      <c r="BK32" s="7">
        <f>IF(BL32&lt;&gt;"",IF(BL32="*","+++",SUM(BL32:BO32)/4*3),"")</f>
      </c>
      <c r="BP32" s="24">
        <f>IF(AND(BQ32&lt;&gt;"",BQ32&lt;&gt;"+++",BQ32&gt;=17.5),ROUND(BQ32,0),"")</f>
      </c>
      <c r="BQ32" s="7">
        <f>IF(BR32&lt;&gt;"",IF(BR32="*","+++",SUM(BR32:BS32)/2*3),"")</f>
      </c>
      <c r="BS32" s="25"/>
      <c r="BT32" s="23">
        <f>IF(AND(BU32&lt;&gt;"",BU32&lt;&gt;"+++",BU32&gt;=17.5),ROUND(BU32,0),"")</f>
      </c>
      <c r="BU32" s="7">
        <f>IF(BV32&lt;&gt;"",IF(BV32="*","+++",SUM(BV32:BY32)/4*3),"")</f>
      </c>
      <c r="BZ32" s="24">
        <f>IF(AND(CA32&lt;&gt;"",CA32&lt;&gt;"+++",CA32&gt;=17.5),ROUND(CA32,0),"")</f>
      </c>
      <c r="CA32" s="7">
        <f>IF(CB32&lt;&gt;"",IF(CB32="*","+++",SUM(CB32:CC32)/2*3),"")</f>
      </c>
      <c r="CC32" s="25"/>
      <c r="CD32" s="23">
        <f>IF(AND(CE32&lt;&gt;"",CE32&lt;&gt;"+++",CE32&gt;=17.5),ROUND(CE32,0),"")</f>
      </c>
      <c r="CE32" s="7">
        <f>IF(CF32&lt;&gt;"",IF(CF32="*","+++",SUM(CF32:CI32)/4*3),"")</f>
      </c>
      <c r="CJ32" s="24">
        <f>IF(AND(CK32&lt;&gt;"",CK32&lt;&gt;"+++",CK32&gt;=17.5),ROUND(CK32,0),"")</f>
      </c>
      <c r="CK32" s="7">
        <f>IF(CL32&lt;&gt;"",IF(CL32="*","+++",SUM(CL32:CM32)/2*3),"")</f>
      </c>
      <c r="CM32" s="25"/>
    </row>
    <row r="33" spans="1:91" ht="12.75">
      <c r="A33" s="18" t="s">
        <v>97</v>
      </c>
      <c r="B33" s="11">
        <f>IF(COUNTBLANK(H33:CM33)=84,"?","")</f>
      </c>
      <c r="C33" s="11">
        <v>85</v>
      </c>
      <c r="D33" s="11">
        <f>IF(AND(F33&lt;&gt;"",G33&lt;&gt;""),MIN(30,ROUND((F33+G33)/2,0)),"")</f>
        <v>30</v>
      </c>
      <c r="E33" s="11">
        <f>IF(D33=30,IF(ROUND((F33+G33)/2,0)&gt;31,"SI",""),"")</f>
      </c>
      <c r="F33" s="33">
        <f>IF(OR(H33&lt;&gt;"",R33&lt;&gt;"",AB33&lt;&gt;"",AP33&lt;&gt;"",AZ33&lt;&gt;"",BJ33&lt;&gt;"",BT33&lt;&gt;"",CD33&lt;&gt;""),MAX(I33,S33,AC33,AQ33,BA33,BK33,BU33,CE33),"")</f>
        <v>29.625</v>
      </c>
      <c r="G33" s="33">
        <f>IF(OR(N33&lt;&gt;"",X33&lt;&gt;"",AH33&lt;&gt;"",AL33&lt;&gt;"",AV33&lt;&gt;"",BF33&lt;&gt;"",BP33&lt;&gt;"",BZ33&lt;&gt;"",CJ33&lt;&gt;""),MAX(O33,Y33,AI33,AM33,AW33,BG33,BQ33,CA33,CK33),"")</f>
        <v>30.75</v>
      </c>
      <c r="H33" s="23">
        <f>IF(AND(I33&lt;&gt;"",I33&lt;&gt;"+++",I33&gt;=17.5),ROUND(I33,0),"")</f>
      </c>
      <c r="I33" s="7">
        <f>IF(J33&lt;&gt;"",IF(J33="*","+++",SUM(J33:M33)/4*3),"")</f>
      </c>
      <c r="N33" s="24">
        <f>IF(AND(O33&lt;&gt;"",O33&lt;&gt;"+++",O33&gt;=17.5),ROUND(O33,0),"")</f>
      </c>
      <c r="O33" s="7">
        <f>IF(P33&lt;&gt;"",IF(P33="*","+++",SUM(P33:Q33)/2*3),"")</f>
      </c>
      <c r="Q33" s="25"/>
      <c r="R33" s="23">
        <f>IF(AND(S33&lt;&gt;"",S33&lt;&gt;"+++",S33&gt;=17.5),ROUND(S33,0),"")</f>
      </c>
      <c r="S33" s="7">
        <f>IF(T33&lt;&gt;"",IF(T33="*","+++",SUM(T33:W33)/4*3),"")</f>
      </c>
      <c r="X33" s="24">
        <f>IF(AND(Y33&lt;&gt;"",Y33&lt;&gt;"+++",Y33&gt;=17.5),ROUND(Y33,0),"")</f>
      </c>
      <c r="Y33" s="7">
        <f>IF(Z33&lt;&gt;"",IF(Z33="*","+++",SUM(Z33:AA33)/2*3),"")</f>
      </c>
      <c r="AA33" s="25"/>
      <c r="AB33" s="23">
        <f>IF(AND(AC33&lt;&gt;"",AC33&lt;&gt;"+++",AC33&gt;=17.5),ROUND(AC33,0),"")</f>
      </c>
      <c r="AC33" s="7" t="str">
        <f>IF(AD33&lt;&gt;"",IF(AD33="*","+++",SUM(AD33:AG33)/4*3),"")</f>
        <v>+++</v>
      </c>
      <c r="AD33" s="7" t="s">
        <v>101</v>
      </c>
      <c r="AE33" s="7" t="s">
        <v>101</v>
      </c>
      <c r="AF33" s="7" t="s">
        <v>101</v>
      </c>
      <c r="AG33" s="7" t="s">
        <v>101</v>
      </c>
      <c r="AH33" s="24">
        <f>IF(AND(AI33&lt;&gt;"",AI33&lt;&gt;"+++",AI33&gt;=17.5),ROUND(AI33,0),"")</f>
      </c>
      <c r="AI33" s="7">
        <f>IF(AJ33&lt;&gt;"",IF(AJ33="*","+++",SUM(AJ33:AK33)/2*3),"")</f>
      </c>
      <c r="AK33" s="25"/>
      <c r="AL33" s="24">
        <f>IF(AND(AM33&lt;&gt;"",AM33&lt;&gt;"+++",AM33&gt;=17.5),ROUND(AM33,0),"")</f>
      </c>
      <c r="AM33" s="7">
        <f>IF(AN33&lt;&gt;"",IF(AN33="*","+++",SUM(AN33:AO33)/2*3),"")</f>
      </c>
      <c r="AO33" s="25"/>
      <c r="AP33" s="23">
        <f>IF(AND(AQ33&lt;&gt;"",AQ33&lt;&gt;"+++",AQ33&gt;=17.5),ROUND(AQ33,0),"")</f>
      </c>
      <c r="AQ33" s="7">
        <f>IF(AR33&lt;&gt;"",IF(AR33="*","+++",SUM(AR33:AU33)/4*3),"")</f>
      </c>
      <c r="AV33" s="24">
        <f>IF(AND(AW33&lt;&gt;"",AW33&lt;&gt;"+++",AW33&gt;=17.5),ROUND(AW33,0),"")</f>
      </c>
      <c r="AW33" s="7">
        <f>IF(AX33&lt;&gt;"",IF(AX33="*","+++",SUM(AX33:AY33)/2*3),"")</f>
      </c>
      <c r="AY33" s="25"/>
      <c r="AZ33" s="23">
        <f>IF(AND(BA33&lt;&gt;"",BA33&lt;&gt;"+++",BA33&gt;=17.5),ROUND(BA33,0),"")</f>
      </c>
      <c r="BA33" s="7">
        <f>IF(BB33&lt;&gt;"",IF(BB33="*","+++",SUM(BB33:BE33)/4*3),"")</f>
      </c>
      <c r="BF33" s="24">
        <f>IF(AND(BG33&lt;&gt;"",BG33&lt;&gt;"+++",BG33&gt;=17.5),ROUND(BG33,0),"")</f>
      </c>
      <c r="BG33" s="7">
        <f>IF(BH33&lt;&gt;"",IF(BH33="*","+++",SUM(BH33:BI33)/2*3),"")</f>
      </c>
      <c r="BI33" s="25"/>
      <c r="BJ33" s="23">
        <f>IF(AND(BK33&lt;&gt;"",BK33&lt;&gt;"+++",BK33&gt;=17.5),ROUND(BK33,0),"")</f>
        <v>30</v>
      </c>
      <c r="BK33" s="7">
        <f>IF(BL33&lt;&gt;"",IF(BL33="*","+++",SUM(BL33:BO33)/4*3),"")</f>
        <v>29.625</v>
      </c>
      <c r="BL33" s="7">
        <v>11.5</v>
      </c>
      <c r="BM33" s="7">
        <v>12</v>
      </c>
      <c r="BN33" s="7">
        <v>6</v>
      </c>
      <c r="BO33" s="7">
        <v>10</v>
      </c>
      <c r="BP33" s="24">
        <f>IF(AND(BQ33&lt;&gt;"",BQ33&lt;&gt;"+++",BQ33&gt;=17.5),ROUND(BQ33,0),"")</f>
      </c>
      <c r="BQ33" s="7">
        <f>IF(BR33&lt;&gt;"",IF(BR33="*","+++",SUM(BR33:BS33)/2*3),"")</f>
      </c>
      <c r="BS33" s="25"/>
      <c r="BT33" s="23">
        <f>IF(AND(BU33&lt;&gt;"",BU33&lt;&gt;"+++",BU33&gt;=17.5),ROUND(BU33,0),"")</f>
      </c>
      <c r="BU33" s="7">
        <f>IF(BV33&lt;&gt;"",IF(BV33="*","+++",SUM(BV33:BY33)/4*3),"")</f>
      </c>
      <c r="BZ33" s="24">
        <f>IF(AND(CA33&lt;&gt;"",CA33&lt;&gt;"+++",CA33&gt;=17.5),ROUND(CA33,0),"")</f>
        <v>31</v>
      </c>
      <c r="CA33" s="7">
        <f>IF(CB33&lt;&gt;"",IF(CB33="*","+++",SUM(CB33:CC33)/2*3),"")</f>
        <v>30.75</v>
      </c>
      <c r="CB33" s="7">
        <v>11</v>
      </c>
      <c r="CC33" s="25">
        <v>9.5</v>
      </c>
      <c r="CD33" s="23">
        <f>IF(AND(CE33&lt;&gt;"",CE33&lt;&gt;"+++",CE33&gt;=17.5),ROUND(CE33,0),"")</f>
      </c>
      <c r="CE33" s="7">
        <f>IF(CF33&lt;&gt;"",IF(CF33="*","+++",SUM(CF33:CI33)/4*3),"")</f>
      </c>
      <c r="CJ33" s="24">
        <f>IF(AND(CK33&lt;&gt;"",CK33&lt;&gt;"+++",CK33&gt;=17.5),ROUND(CK33,0),"")</f>
      </c>
      <c r="CK33" s="7">
        <f>IF(CL33&lt;&gt;"",IF(CL33="*","+++",SUM(CL33:CM33)/2*3),"")</f>
      </c>
      <c r="CM33" s="25"/>
    </row>
    <row r="34" spans="1:91" ht="12.75">
      <c r="A34" s="18" t="s">
        <v>88</v>
      </c>
      <c r="B34" s="11">
        <f>IF(COUNTBLANK(H34:CM34)=84,"?","")</f>
      </c>
      <c r="C34" s="11"/>
      <c r="D34" s="11">
        <f>IF(AND(F34&lt;&gt;"",G34&lt;&gt;""),MIN(30,ROUND((F34+G34)/2,0)),"")</f>
      </c>
      <c r="E34" s="11">
        <f>IF(D34=30,IF(ROUND((F34+G34)/2,0)&gt;31,"SI",""),"")</f>
      </c>
      <c r="F34" s="33">
        <f>IF(OR(H34&lt;&gt;"",R34&lt;&gt;"",AB34&lt;&gt;"",AP34&lt;&gt;"",AZ34&lt;&gt;"",BJ34&lt;&gt;"",BT34&lt;&gt;"",CD34&lt;&gt;""),MAX(I34,S34,AC34,AQ34,BA34,BK34,BU34,CE34),"")</f>
      </c>
      <c r="G34" s="33">
        <f>IF(OR(N34&lt;&gt;"",X34&lt;&gt;"",AH34&lt;&gt;"",AL34&lt;&gt;"",AV34&lt;&gt;"",BF34&lt;&gt;"",BP34&lt;&gt;"",BZ34&lt;&gt;"",CJ34&lt;&gt;""),MAX(O34,Y34,AI34,AM34,AW34,BG34,BQ34,CA34,CK34),"")</f>
      </c>
      <c r="H34" s="23">
        <f>IF(AND(I34&lt;&gt;"",I34&lt;&gt;"+++",I34&gt;=17.5),ROUND(I34,0),"")</f>
      </c>
      <c r="I34" s="7">
        <f>IF(J34&lt;&gt;"",IF(J34="*","+++",SUM(J34:M34)/4*3),"")</f>
      </c>
      <c r="N34" s="24">
        <f>IF(AND(O34&lt;&gt;"",O34&lt;&gt;"+++",O34&gt;=17.5),ROUND(O34,0),"")</f>
      </c>
      <c r="O34" s="7">
        <f>IF(P34&lt;&gt;"",IF(P34="*","+++",SUM(P34:Q34)/2*3),"")</f>
      </c>
      <c r="Q34" s="25"/>
      <c r="R34" s="23">
        <f>IF(AND(S34&lt;&gt;"",S34&lt;&gt;"+++",S34&gt;=17.5),ROUND(S34,0),"")</f>
      </c>
      <c r="S34" s="7">
        <f>IF(T34&lt;&gt;"",IF(T34="*","+++",SUM(T34:W34)/4*3),"")</f>
      </c>
      <c r="X34" s="24">
        <f>IF(AND(Y34&lt;&gt;"",Y34&lt;&gt;"+++",Y34&gt;=17.5),ROUND(Y34,0),"")</f>
      </c>
      <c r="Y34" s="7">
        <f>IF(Z34&lt;&gt;"",IF(Z34="*","+++",SUM(Z34:AA34)/2*3),"")</f>
      </c>
      <c r="AA34" s="25"/>
      <c r="AB34" s="23">
        <f>IF(AND(AC34&lt;&gt;"",AC34&lt;&gt;"+++",AC34&gt;=17.5),ROUND(AC34,0),"")</f>
      </c>
      <c r="AC34" s="7">
        <f>IF(AD34&lt;&gt;"",IF(AD34="*","+++",SUM(AD34:AG34)/4*3),"")</f>
      </c>
      <c r="AH34" s="24">
        <f>IF(AND(AI34&lt;&gt;"",AI34&lt;&gt;"+++",AI34&gt;=17.5),ROUND(AI34,0),"")</f>
      </c>
      <c r="AI34" s="7">
        <f>IF(AJ34&lt;&gt;"",IF(AJ34="*","+++",SUM(AJ34:AK34)/2*3),"")</f>
      </c>
      <c r="AK34" s="25"/>
      <c r="AL34" s="24">
        <f>IF(AND(AM34&lt;&gt;"",AM34&lt;&gt;"+++",AM34&gt;=17.5),ROUND(AM34,0),"")</f>
      </c>
      <c r="AM34" s="7">
        <f>IF(AN34&lt;&gt;"",IF(AN34="*","+++",SUM(AN34:AO34)/2*3),"")</f>
      </c>
      <c r="AO34" s="25"/>
      <c r="AP34" s="23">
        <f>IF(AND(AQ34&lt;&gt;"",AQ34&lt;&gt;"+++",AQ34&gt;=17.5),ROUND(AQ34,0),"")</f>
      </c>
      <c r="AQ34" s="7">
        <f>IF(AR34&lt;&gt;"",IF(AR34="*","+++",SUM(AR34:AU34)/4*3),"")</f>
      </c>
      <c r="AV34" s="24">
        <f>IF(AND(AW34&lt;&gt;"",AW34&lt;&gt;"+++",AW34&gt;=17.5),ROUND(AW34,0),"")</f>
      </c>
      <c r="AW34" s="7">
        <f>IF(AX34&lt;&gt;"",IF(AX34="*","+++",SUM(AX34:AY34)/2*3),"")</f>
      </c>
      <c r="AY34" s="25"/>
      <c r="AZ34" s="23">
        <f>IF(AND(BA34&lt;&gt;"",BA34&lt;&gt;"+++",BA34&gt;=17.5),ROUND(BA34,0),"")</f>
      </c>
      <c r="BA34" s="7">
        <f>IF(BB34&lt;&gt;"",IF(BB34="*","+++",SUM(BB34:BE34)/4*3),"")</f>
      </c>
      <c r="BF34" s="24">
        <f>IF(AND(BG34&lt;&gt;"",BG34&lt;&gt;"+++",BG34&gt;=17.5),ROUND(BG34,0),"")</f>
      </c>
      <c r="BG34" s="7">
        <f>IF(BH34&lt;&gt;"",IF(BH34="*","+++",SUM(BH34:BI34)/2*3),"")</f>
      </c>
      <c r="BI34" s="25"/>
      <c r="BJ34" s="23">
        <f>IF(AND(BK34&lt;&gt;"",BK34&lt;&gt;"+++",BK34&gt;=17.5),ROUND(BK34,0),"")</f>
      </c>
      <c r="BK34" s="7">
        <f>IF(BL34&lt;&gt;"",IF(BL34="*","+++",SUM(BL34:BO34)/4*3),"")</f>
      </c>
      <c r="BP34" s="24">
        <f>IF(AND(BQ34&lt;&gt;"",BQ34&lt;&gt;"+++",BQ34&gt;=17.5),ROUND(BQ34,0),"")</f>
      </c>
      <c r="BQ34" s="7">
        <f>IF(BR34&lt;&gt;"",IF(BR34="*","+++",SUM(BR34:BS34)/2*3),"")</f>
      </c>
      <c r="BS34" s="25"/>
      <c r="BT34" s="23">
        <f>IF(AND(BU34&lt;&gt;"",BU34&lt;&gt;"+++",BU34&gt;=17.5),ROUND(BU34,0),"")</f>
      </c>
      <c r="BU34" s="7">
        <f>IF(BV34&lt;&gt;"",IF(BV34="*","+++",SUM(BV34:BY34)/4*3),"")</f>
        <v>6.375</v>
      </c>
      <c r="BV34" s="7">
        <v>3.5</v>
      </c>
      <c r="BW34" s="7">
        <v>0</v>
      </c>
      <c r="BX34" s="7">
        <v>2.5</v>
      </c>
      <c r="BY34" s="7">
        <v>2.5</v>
      </c>
      <c r="BZ34" s="24">
        <f>IF(AND(CA34&lt;&gt;"",CA34&lt;&gt;"+++",CA34&gt;=17.5),ROUND(CA34,0),"")</f>
      </c>
      <c r="CA34" s="7">
        <f>IF(CB34&lt;&gt;"",IF(CB34="*","+++",SUM(CB34:CC34)/2*3),"")</f>
      </c>
      <c r="CC34" s="25"/>
      <c r="CD34" s="23">
        <f>IF(AND(CE34&lt;&gt;"",CE34&lt;&gt;"+++",CE34&gt;=17.5),ROUND(CE34,0),"")</f>
      </c>
      <c r="CE34" s="7">
        <f>IF(CF34&lt;&gt;"",IF(CF34="*","+++",SUM(CF34:CI34)/4*3),"")</f>
      </c>
      <c r="CJ34" s="24">
        <f>IF(AND(CK34&lt;&gt;"",CK34&lt;&gt;"+++",CK34&gt;=17.5),ROUND(CK34,0),"")</f>
      </c>
      <c r="CK34" s="7">
        <f>IF(CL34&lt;&gt;"",IF(CL34="*","+++",SUM(CL34:CM34)/2*3),"")</f>
      </c>
      <c r="CM34" s="25"/>
    </row>
    <row r="35" spans="1:91" ht="12.75">
      <c r="A35" s="5">
        <v>627558</v>
      </c>
      <c r="B35" s="11">
        <f>IF(COUNTBLANK(H35:CM35)=84,"?","")</f>
      </c>
      <c r="C35" s="11">
        <v>38</v>
      </c>
      <c r="D35" s="11">
        <f>IF(AND(F35&lt;&gt;"",G35&lt;&gt;""),MIN(30,ROUND((F35+G35)/2,0)),"")</f>
        <v>26</v>
      </c>
      <c r="E35" s="11">
        <f>IF(D35=30,IF(ROUND((F35+G35)/2,0)&gt;31,"SI",""),"")</f>
      </c>
      <c r="F35" s="33">
        <f>IF(OR(H35&lt;&gt;"",R35&lt;&gt;"",AB35&lt;&gt;"",AP35&lt;&gt;"",AZ35&lt;&gt;"",BJ35&lt;&gt;"",BT35&lt;&gt;"",CD35&lt;&gt;""),MAX(I35,S35,AC35,AQ35,BA35,BK35,BU35,CE35),"")</f>
        <v>30</v>
      </c>
      <c r="G35" s="33">
        <f>IF(OR(N35&lt;&gt;"",X35&lt;&gt;"",AH35&lt;&gt;"",AL35&lt;&gt;"",AV35&lt;&gt;"",BF35&lt;&gt;"",BP35&lt;&gt;"",BZ35&lt;&gt;"",CJ35&lt;&gt;""),MAX(O35,Y35,AI35,AM35,AW35,BG35,BQ35,CA35,CK35),"")</f>
        <v>22.5</v>
      </c>
      <c r="H35" s="23">
        <f>IF(AND(I35&lt;&gt;"",I35&lt;&gt;"+++",I35&gt;=17.5),ROUND(I35,0),"")</f>
        <v>30</v>
      </c>
      <c r="I35" s="7">
        <f>IF(J35&lt;&gt;"",IF(J35="*","+++",SUM(J35:M35)/4*3),"")</f>
        <v>30</v>
      </c>
      <c r="J35" s="7">
        <v>11.5</v>
      </c>
      <c r="K35" s="7">
        <v>5</v>
      </c>
      <c r="L35" s="7">
        <v>11.5</v>
      </c>
      <c r="M35" s="7">
        <v>12</v>
      </c>
      <c r="N35" s="24">
        <f>IF(AND(O35&lt;&gt;"",O35&lt;&gt;"+++",O35&gt;=17.5),ROUND(O35,0),"")</f>
      </c>
      <c r="O35" s="7">
        <f>IF(P35&lt;&gt;"",IF(P35="*","+++",SUM(P35:Q35)/2*3),"")</f>
        <v>12</v>
      </c>
      <c r="P35" s="7">
        <v>4.5</v>
      </c>
      <c r="Q35" s="25">
        <v>3.5</v>
      </c>
      <c r="R35" s="23">
        <f>IF(AND(S35&lt;&gt;"",S35&lt;&gt;"+++",S35&gt;=17.5),ROUND(S35,0),"")</f>
      </c>
      <c r="S35" s="7">
        <f>IF(T35&lt;&gt;"",IF(T35="*","+++",SUM(T35:W35)/4*3),"")</f>
      </c>
      <c r="X35" s="24">
        <f>IF(AND(Y35&lt;&gt;"",Y35&lt;&gt;"+++",Y35&gt;=17.5),ROUND(Y35,0),"")</f>
        <v>23</v>
      </c>
      <c r="Y35" s="7">
        <f>IF(Z35&lt;&gt;"",IF(Z35="*","+++",SUM(Z35:AA35)/2*3),"")</f>
        <v>22.5</v>
      </c>
      <c r="Z35" s="7">
        <v>5</v>
      </c>
      <c r="AA35" s="25">
        <v>10</v>
      </c>
      <c r="AB35" s="23">
        <f>IF(AND(AC35&lt;&gt;"",AC35&lt;&gt;"+++",AC35&gt;=17.5),ROUND(AC35,0),"")</f>
      </c>
      <c r="AC35" s="7">
        <f>IF(AD35&lt;&gt;"",IF(AD35="*","+++",SUM(AD35:AG35)/4*3),"")</f>
      </c>
      <c r="AH35" s="24">
        <f>IF(AND(AI35&lt;&gt;"",AI35&lt;&gt;"+++",AI35&gt;=17.5),ROUND(AI35,0),"")</f>
      </c>
      <c r="AI35" s="7">
        <f>IF(AJ35&lt;&gt;"",IF(AJ35="*","+++",SUM(AJ35:AK35)/2*3),"")</f>
      </c>
      <c r="AK35" s="25"/>
      <c r="AL35" s="24">
        <f>IF(AND(AM35&lt;&gt;"",AM35&lt;&gt;"+++",AM35&gt;=17.5),ROUND(AM35,0),"")</f>
      </c>
      <c r="AM35" s="7">
        <f>IF(AN35&lt;&gt;"",IF(AN35="*","+++",SUM(AN35:AO35)/2*3),"")</f>
      </c>
      <c r="AO35" s="25"/>
      <c r="AP35" s="23">
        <f>IF(AND(AQ35&lt;&gt;"",AQ35&lt;&gt;"+++",AQ35&gt;=17.5),ROUND(AQ35,0),"")</f>
      </c>
      <c r="AQ35" s="7">
        <f>IF(AR35&lt;&gt;"",IF(AR35="*","+++",SUM(AR35:AU35)/4*3),"")</f>
      </c>
      <c r="AV35" s="24">
        <f>IF(AND(AW35&lt;&gt;"",AW35&lt;&gt;"+++",AW35&gt;=17.5),ROUND(AW35,0),"")</f>
      </c>
      <c r="AW35" s="7">
        <f>IF(AX35&lt;&gt;"",IF(AX35="*","+++",SUM(AX35:AY35)/2*3),"")</f>
      </c>
      <c r="AY35" s="25"/>
      <c r="AZ35" s="23">
        <f>IF(AND(BA35&lt;&gt;"",BA35&lt;&gt;"+++",BA35&gt;=17.5),ROUND(BA35,0),"")</f>
      </c>
      <c r="BA35" s="7">
        <f>IF(BB35&lt;&gt;"",IF(BB35="*","+++",SUM(BB35:BE35)/4*3),"")</f>
      </c>
      <c r="BF35" s="24">
        <f>IF(AND(BG35&lt;&gt;"",BG35&lt;&gt;"+++",BG35&gt;=17.5),ROUND(BG35,0),"")</f>
      </c>
      <c r="BG35" s="7">
        <f>IF(BH35&lt;&gt;"",IF(BH35="*","+++",SUM(BH35:BI35)/2*3),"")</f>
      </c>
      <c r="BI35" s="25"/>
      <c r="BJ35" s="23">
        <f>IF(AND(BK35&lt;&gt;"",BK35&lt;&gt;"+++",BK35&gt;=17.5),ROUND(BK35,0),"")</f>
      </c>
      <c r="BK35" s="7">
        <f>IF(BL35&lt;&gt;"",IF(BL35="*","+++",SUM(BL35:BO35)/4*3),"")</f>
      </c>
      <c r="BP35" s="24">
        <f>IF(AND(BQ35&lt;&gt;"",BQ35&lt;&gt;"+++",BQ35&gt;=17.5),ROUND(BQ35,0),"")</f>
      </c>
      <c r="BQ35" s="7">
        <f>IF(BR35&lt;&gt;"",IF(BR35="*","+++",SUM(BR35:BS35)/2*3),"")</f>
      </c>
      <c r="BS35" s="25"/>
      <c r="BT35" s="23">
        <f>IF(AND(BU35&lt;&gt;"",BU35&lt;&gt;"+++",BU35&gt;=17.5),ROUND(BU35,0),"")</f>
      </c>
      <c r="BU35" s="7">
        <f>IF(BV35&lt;&gt;"",IF(BV35="*","+++",SUM(BV35:BY35)/4*3),"")</f>
      </c>
      <c r="BZ35" s="24">
        <f>IF(AND(CA35&lt;&gt;"",CA35&lt;&gt;"+++",CA35&gt;=17.5),ROUND(CA35,0),"")</f>
      </c>
      <c r="CA35" s="7">
        <f>IF(CB35&lt;&gt;"",IF(CB35="*","+++",SUM(CB35:CC35)/2*3),"")</f>
      </c>
      <c r="CC35" s="25"/>
      <c r="CD35" s="23">
        <f>IF(AND(CE35&lt;&gt;"",CE35&lt;&gt;"+++",CE35&gt;=17.5),ROUND(CE35,0),"")</f>
      </c>
      <c r="CE35" s="7">
        <f>IF(CF35&lt;&gt;"",IF(CF35="*","+++",SUM(CF35:CI35)/4*3),"")</f>
      </c>
      <c r="CJ35" s="24">
        <f>IF(AND(CK35&lt;&gt;"",CK35&lt;&gt;"+++",CK35&gt;=17.5),ROUND(CK35,0),"")</f>
      </c>
      <c r="CK35" s="7">
        <f>IF(CL35&lt;&gt;"",IF(CL35="*","+++",SUM(CL35:CM35)/2*3),"")</f>
      </c>
      <c r="CM35" s="25"/>
    </row>
    <row r="36" spans="1:91" ht="12.75">
      <c r="A36" s="5" t="s">
        <v>21</v>
      </c>
      <c r="B36" s="11">
        <f>IF(COUNTBLANK(H36:CM36)=84,"?","")</f>
      </c>
      <c r="C36" s="11"/>
      <c r="D36" s="11">
        <f>IF(AND(F36&lt;&gt;"",G36&lt;&gt;""),MIN(30,ROUND((F36+G36)/2,0)),"")</f>
      </c>
      <c r="E36" s="11">
        <f>IF(D36=30,IF(ROUND((F36+G36)/2,0)&gt;31,"SI",""),"")</f>
      </c>
      <c r="F36" s="33">
        <f>IF(OR(H36&lt;&gt;"",R36&lt;&gt;"",AB36&lt;&gt;"",AP36&lt;&gt;"",AZ36&lt;&gt;"",BJ36&lt;&gt;"",BT36&lt;&gt;"",CD36&lt;&gt;""),MAX(I36,S36,AC36,AQ36,BA36,BK36,BU36,CE36),"")</f>
        <v>22.125</v>
      </c>
      <c r="G36" s="33">
        <f>IF(OR(N36&lt;&gt;"",X36&lt;&gt;"",AH36&lt;&gt;"",AL36&lt;&gt;"",AV36&lt;&gt;"",BF36&lt;&gt;"",BP36&lt;&gt;"",BZ36&lt;&gt;"",CJ36&lt;&gt;""),MAX(O36,Y36,AI36,AM36,AW36,BG36,BQ36,CA36,CK36),"")</f>
      </c>
      <c r="H36" s="23">
        <f>IF(AND(I36&lt;&gt;"",I36&lt;&gt;"+++",I36&gt;=17.5),ROUND(I36,0),"")</f>
      </c>
      <c r="I36" s="7" t="str">
        <f>IF(J36&lt;&gt;"",IF(J36="*","+++",SUM(J36:M36)/4*3),"")</f>
        <v>+++</v>
      </c>
      <c r="J36" s="7" t="s">
        <v>101</v>
      </c>
      <c r="K36" s="7" t="s">
        <v>101</v>
      </c>
      <c r="L36" s="7" t="s">
        <v>101</v>
      </c>
      <c r="M36" s="7" t="s">
        <v>101</v>
      </c>
      <c r="N36" s="24">
        <f>IF(AND(O36&lt;&gt;"",O36&lt;&gt;"+++",O36&gt;=17.5),ROUND(O36,0),"")</f>
      </c>
      <c r="O36" s="7">
        <f>IF(P36&lt;&gt;"",IF(P36="*","+++",SUM(P36:Q36)/2*3),"")</f>
      </c>
      <c r="Q36" s="25"/>
      <c r="R36" s="23">
        <f>IF(AND(S36&lt;&gt;"",S36&lt;&gt;"+++",S36&gt;=17.5),ROUND(S36,0),"")</f>
      </c>
      <c r="S36" s="7">
        <f>IF(T36&lt;&gt;"",IF(T36="*","+++",SUM(T36:W36)/4*3),"")</f>
      </c>
      <c r="X36" s="24">
        <f>IF(AND(Y36&lt;&gt;"",Y36&lt;&gt;"+++",Y36&gt;=17.5),ROUND(Y36,0),"")</f>
      </c>
      <c r="Y36" s="7">
        <f>IF(Z36&lt;&gt;"",IF(Z36="*","+++",SUM(Z36:AA36)/2*3),"")</f>
      </c>
      <c r="AA36" s="25"/>
      <c r="AB36" s="23">
        <f>IF(AND(AC36&lt;&gt;"",AC36&lt;&gt;"+++",AC36&gt;=17.5),ROUND(AC36,0),"")</f>
        <v>22</v>
      </c>
      <c r="AC36" s="7">
        <f>IF(AD36&lt;&gt;"",IF(AD36="*","+++",SUM(AD36:AG36)/4*3),"")</f>
        <v>22.125</v>
      </c>
      <c r="AD36" s="7">
        <v>10</v>
      </c>
      <c r="AE36" s="7">
        <v>12.5</v>
      </c>
      <c r="AF36" s="7">
        <v>2.5</v>
      </c>
      <c r="AG36" s="7">
        <v>4.5</v>
      </c>
      <c r="AH36" s="24">
        <f>IF(AND(AI36&lt;&gt;"",AI36&lt;&gt;"+++",AI36&gt;=17.5),ROUND(AI36,0),"")</f>
      </c>
      <c r="AI36" s="7" t="str">
        <f>IF(AJ36&lt;&gt;"",IF(AJ36="*","+++",SUM(AJ36:AK36)/2*3),"")</f>
        <v>+++</v>
      </c>
      <c r="AJ36" s="7" t="s">
        <v>101</v>
      </c>
      <c r="AK36" s="25" t="s">
        <v>101</v>
      </c>
      <c r="AL36" s="24">
        <f>IF(AND(AM36&lt;&gt;"",AM36&lt;&gt;"+++",AM36&gt;=17.5),ROUND(AM36,0),"")</f>
      </c>
      <c r="AM36" s="7">
        <f>IF(AN36&lt;&gt;"",IF(AN36="*","+++",SUM(AN36:AO36)/2*3),"")</f>
      </c>
      <c r="AO36" s="25"/>
      <c r="AP36" s="23">
        <f>IF(AND(AQ36&lt;&gt;"",AQ36&lt;&gt;"+++",AQ36&gt;=17.5),ROUND(AQ36,0),"")</f>
      </c>
      <c r="AQ36" s="7">
        <f>IF(AR36&lt;&gt;"",IF(AR36="*","+++",SUM(AR36:AU36)/4*3),"")</f>
      </c>
      <c r="AV36" s="24">
        <f>IF(AND(AW36&lt;&gt;"",AW36&lt;&gt;"+++",AW36&gt;=17.5),ROUND(AW36,0),"")</f>
      </c>
      <c r="AW36" s="7">
        <f>IF(AX36&lt;&gt;"",IF(AX36="*","+++",SUM(AX36:AY36)/2*3),"")</f>
        <v>8.25</v>
      </c>
      <c r="AX36" s="7">
        <v>4.5</v>
      </c>
      <c r="AY36" s="25">
        <v>1</v>
      </c>
      <c r="AZ36" s="23">
        <f>IF(AND(BA36&lt;&gt;"",BA36&lt;&gt;"+++",BA36&gt;=17.5),ROUND(BA36,0),"")</f>
      </c>
      <c r="BA36" s="7">
        <f>IF(BB36&lt;&gt;"",IF(BB36="*","+++",SUM(BB36:BE36)/4*3),"")</f>
      </c>
      <c r="BF36" s="24">
        <f>IF(AND(BG36&lt;&gt;"",BG36&lt;&gt;"+++",BG36&gt;=17.5),ROUND(BG36,0),"")</f>
      </c>
      <c r="BG36" s="7">
        <f>IF(BH36&lt;&gt;"",IF(BH36="*","+++",SUM(BH36:BI36)/2*3),"")</f>
      </c>
      <c r="BI36" s="25"/>
      <c r="BJ36" s="23">
        <f>IF(AND(BK36&lt;&gt;"",BK36&lt;&gt;"+++",BK36&gt;=17.5),ROUND(BK36,0),"")</f>
      </c>
      <c r="BK36" s="7">
        <f>IF(BL36&lt;&gt;"",IF(BL36="*","+++",SUM(BL36:BO36)/4*3),"")</f>
      </c>
      <c r="BP36" s="24">
        <f>IF(AND(BQ36&lt;&gt;"",BQ36&lt;&gt;"+++",BQ36&gt;=17.5),ROUND(BQ36,0),"")</f>
      </c>
      <c r="BQ36" s="7">
        <f>IF(BR36&lt;&gt;"",IF(BR36="*","+++",SUM(BR36:BS36)/2*3),"")</f>
        <v>15.75</v>
      </c>
      <c r="BR36" s="7">
        <v>4.5</v>
      </c>
      <c r="BS36" s="25">
        <v>6</v>
      </c>
      <c r="BT36" s="23">
        <f>IF(AND(BU36&lt;&gt;"",BU36&lt;&gt;"+++",BU36&gt;=17.5),ROUND(BU36,0),"")</f>
      </c>
      <c r="BU36" s="7">
        <f>IF(BV36&lt;&gt;"",IF(BV36="*","+++",SUM(BV36:BY36)/4*3),"")</f>
      </c>
      <c r="BZ36" s="24">
        <f>IF(AND(CA36&lt;&gt;"",CA36&lt;&gt;"+++",CA36&gt;=17.5),ROUND(CA36,0),"")</f>
      </c>
      <c r="CA36" s="7">
        <f>IF(CB36&lt;&gt;"",IF(CB36="*","+++",SUM(CB36:CC36)/2*3),"")</f>
        <v>15.75</v>
      </c>
      <c r="CB36" s="7">
        <v>4.5</v>
      </c>
      <c r="CC36" s="25">
        <v>6</v>
      </c>
      <c r="CD36" s="23">
        <f>IF(AND(CE36&lt;&gt;"",CE36&lt;&gt;"+++",CE36&gt;=17.5),ROUND(CE36,0),"")</f>
      </c>
      <c r="CE36" s="7">
        <f>IF(CF36&lt;&gt;"",IF(CF36="*","+++",SUM(CF36:CI36)/4*3),"")</f>
      </c>
      <c r="CJ36" s="24">
        <f>IF(AND(CK36&lt;&gt;"",CK36&lt;&gt;"+++",CK36&gt;=17.5),ROUND(CK36,0),"")</f>
      </c>
      <c r="CK36" s="7">
        <f>IF(CL36&lt;&gt;"",IF(CL36="*","+++",SUM(CL36:CM36)/2*3),"")</f>
      </c>
      <c r="CM36" s="25"/>
    </row>
    <row r="37" spans="1:91" ht="12.75">
      <c r="A37" s="5">
        <v>627638</v>
      </c>
      <c r="B37" s="11" t="str">
        <f>IF(COUNTBLANK(H37:CM37)=84,"?","")</f>
        <v>?</v>
      </c>
      <c r="C37" s="11"/>
      <c r="D37" s="11">
        <f>IF(AND(F37&lt;&gt;"",G37&lt;&gt;""),MIN(30,ROUND((F37+G37)/2,0)),"")</f>
      </c>
      <c r="E37" s="11">
        <f>IF(D37=30,IF(ROUND((F37+G37)/2,0)&gt;31,"SI",""),"")</f>
      </c>
      <c r="F37" s="33">
        <f>IF(OR(H37&lt;&gt;"",R37&lt;&gt;"",AB37&lt;&gt;"",AP37&lt;&gt;"",AZ37&lt;&gt;"",BJ37&lt;&gt;"",BT37&lt;&gt;"",CD37&lt;&gt;""),MAX(I37,S37,AC37,AQ37,BA37,BK37,BU37,CE37),"")</f>
      </c>
      <c r="G37" s="33">
        <f>IF(OR(N37&lt;&gt;"",X37&lt;&gt;"",AH37&lt;&gt;"",AL37&lt;&gt;"",AV37&lt;&gt;"",BF37&lt;&gt;"",BP37&lt;&gt;"",BZ37&lt;&gt;"",CJ37&lt;&gt;""),MAX(O37,Y37,AI37,AM37,AW37,BG37,BQ37,CA37,CK37),"")</f>
      </c>
      <c r="H37" s="23">
        <f>IF(AND(I37&lt;&gt;"",I37&lt;&gt;"+++",I37&gt;=17.5),ROUND(I37,0),"")</f>
      </c>
      <c r="I37" s="7">
        <f>IF(J37&lt;&gt;"",IF(J37="*","+++",SUM(J37:M37)/4*3),"")</f>
      </c>
      <c r="N37" s="24">
        <f>IF(AND(O37&lt;&gt;"",O37&lt;&gt;"+++",O37&gt;=17.5),ROUND(O37,0),"")</f>
      </c>
      <c r="O37" s="7">
        <f>IF(P37&lt;&gt;"",IF(P37="*","+++",SUM(P37:Q37)/2*3),"")</f>
      </c>
      <c r="Q37" s="25"/>
      <c r="R37" s="23">
        <f>IF(AND(S37&lt;&gt;"",S37&lt;&gt;"+++",S37&gt;=17.5),ROUND(S37,0),"")</f>
      </c>
      <c r="S37" s="7">
        <f>IF(T37&lt;&gt;"",IF(T37="*","+++",SUM(T37:W37)/4*3),"")</f>
      </c>
      <c r="X37" s="24">
        <f>IF(AND(Y37&lt;&gt;"",Y37&lt;&gt;"+++",Y37&gt;=17.5),ROUND(Y37,0),"")</f>
      </c>
      <c r="Y37" s="7">
        <f>IF(Z37&lt;&gt;"",IF(Z37="*","+++",SUM(Z37:AA37)/2*3),"")</f>
      </c>
      <c r="AA37" s="25"/>
      <c r="AB37" s="23">
        <f>IF(AND(AC37&lt;&gt;"",AC37&lt;&gt;"+++",AC37&gt;=17.5),ROUND(AC37,0),"")</f>
      </c>
      <c r="AC37" s="7">
        <f>IF(AD37&lt;&gt;"",IF(AD37="*","+++",SUM(AD37:AG37)/4*3),"")</f>
      </c>
      <c r="AH37" s="24">
        <f>IF(AND(AI37&lt;&gt;"",AI37&lt;&gt;"+++",AI37&gt;=17.5),ROUND(AI37,0),"")</f>
      </c>
      <c r="AI37" s="7">
        <f>IF(AJ37&lt;&gt;"",IF(AJ37="*","+++",SUM(AJ37:AK37)/2*3),"")</f>
      </c>
      <c r="AK37" s="25"/>
      <c r="AL37" s="24">
        <f>IF(AND(AM37&lt;&gt;"",AM37&lt;&gt;"+++",AM37&gt;=17.5),ROUND(AM37,0),"")</f>
      </c>
      <c r="AM37" s="7">
        <f>IF(AN37&lt;&gt;"",IF(AN37="*","+++",SUM(AN37:AO37)/2*3),"")</f>
      </c>
      <c r="AO37" s="25"/>
      <c r="AP37" s="23">
        <f>IF(AND(AQ37&lt;&gt;"",AQ37&lt;&gt;"+++",AQ37&gt;=17.5),ROUND(AQ37,0),"")</f>
      </c>
      <c r="AQ37" s="7">
        <f>IF(AR37&lt;&gt;"",IF(AR37="*","+++",SUM(AR37:AU37)/4*3),"")</f>
      </c>
      <c r="AV37" s="24">
        <f>IF(AND(AW37&lt;&gt;"",AW37&lt;&gt;"+++",AW37&gt;=17.5),ROUND(AW37,0),"")</f>
      </c>
      <c r="AW37" s="7">
        <f>IF(AX37&lt;&gt;"",IF(AX37="*","+++",SUM(AX37:AY37)/2*3),"")</f>
      </c>
      <c r="AY37" s="25"/>
      <c r="AZ37" s="23">
        <f>IF(AND(BA37&lt;&gt;"",BA37&lt;&gt;"+++",BA37&gt;=17.5),ROUND(BA37,0),"")</f>
      </c>
      <c r="BA37" s="7">
        <f>IF(BB37&lt;&gt;"",IF(BB37="*","+++",SUM(BB37:BE37)/4*3),"")</f>
      </c>
      <c r="BF37" s="24">
        <f>IF(AND(BG37&lt;&gt;"",BG37&lt;&gt;"+++",BG37&gt;=17.5),ROUND(BG37,0),"")</f>
      </c>
      <c r="BG37" s="7">
        <f>IF(BH37&lt;&gt;"",IF(BH37="*","+++",SUM(BH37:BI37)/2*3),"")</f>
      </c>
      <c r="BI37" s="25"/>
      <c r="BJ37" s="23">
        <f>IF(AND(BK37&lt;&gt;"",BK37&lt;&gt;"+++",BK37&gt;=17.5),ROUND(BK37,0),"")</f>
      </c>
      <c r="BK37" s="7">
        <f>IF(BL37&lt;&gt;"",IF(BL37="*","+++",SUM(BL37:BO37)/4*3),"")</f>
      </c>
      <c r="BP37" s="24">
        <f>IF(AND(BQ37&lt;&gt;"",BQ37&lt;&gt;"+++",BQ37&gt;=17.5),ROUND(BQ37,0),"")</f>
      </c>
      <c r="BQ37" s="7">
        <f>IF(BR37&lt;&gt;"",IF(BR37="*","+++",SUM(BR37:BS37)/2*3),"")</f>
      </c>
      <c r="BS37" s="25"/>
      <c r="BT37" s="23">
        <f>IF(AND(BU37&lt;&gt;"",BU37&lt;&gt;"+++",BU37&gt;=17.5),ROUND(BU37,0),"")</f>
      </c>
      <c r="BU37" s="7">
        <f>IF(BV37&lt;&gt;"",IF(BV37="*","+++",SUM(BV37:BY37)/4*3),"")</f>
      </c>
      <c r="BZ37" s="24">
        <f>IF(AND(CA37&lt;&gt;"",CA37&lt;&gt;"+++",CA37&gt;=17.5),ROUND(CA37,0),"")</f>
      </c>
      <c r="CA37" s="7">
        <f>IF(CB37&lt;&gt;"",IF(CB37="*","+++",SUM(CB37:CC37)/2*3),"")</f>
      </c>
      <c r="CC37" s="25"/>
      <c r="CD37" s="23">
        <f>IF(AND(CE37&lt;&gt;"",CE37&lt;&gt;"+++",CE37&gt;=17.5),ROUND(CE37,0),"")</f>
      </c>
      <c r="CE37" s="7">
        <f>IF(CF37&lt;&gt;"",IF(CF37="*","+++",SUM(CF37:CI37)/4*3),"")</f>
      </c>
      <c r="CJ37" s="24">
        <f>IF(AND(CK37&lt;&gt;"",CK37&lt;&gt;"+++",CK37&gt;=17.5),ROUND(CK37,0),"")</f>
      </c>
      <c r="CK37" s="7">
        <f>IF(CL37&lt;&gt;"",IF(CL37="*","+++",SUM(CL37:CM37)/2*3),"")</f>
      </c>
      <c r="CM37" s="25"/>
    </row>
    <row r="38" spans="1:91" ht="12.75">
      <c r="A38" s="5">
        <v>627817</v>
      </c>
      <c r="B38" s="11">
        <f>IF(COUNTBLANK(H38:CM38)=84,"?","")</f>
      </c>
      <c r="C38" s="11">
        <v>33</v>
      </c>
      <c r="D38" s="11">
        <f>IF(AND(F38&lt;&gt;"",G38&lt;&gt;""),MIN(30,ROUND((F38+G38)/2,0)),"")</f>
        <v>29</v>
      </c>
      <c r="E38" s="11">
        <f>IF(D38=30,IF(ROUND((F38+G38)/2,0)&gt;31,"SI",""),"")</f>
      </c>
      <c r="F38" s="33">
        <f>IF(OR(H38&lt;&gt;"",R38&lt;&gt;"",AB38&lt;&gt;"",AP38&lt;&gt;"",AZ38&lt;&gt;"",BJ38&lt;&gt;"",BT38&lt;&gt;"",CD38&lt;&gt;""),MAX(I38,S38,AC38,AQ38,BA38,BK38,BU38,CE38),"")</f>
        <v>35.625</v>
      </c>
      <c r="G38" s="33">
        <f>IF(OR(N38&lt;&gt;"",X38&lt;&gt;"",AH38&lt;&gt;"",AL38&lt;&gt;"",AV38&lt;&gt;"",BF38&lt;&gt;"",BP38&lt;&gt;"",BZ38&lt;&gt;"",CJ38&lt;&gt;""),MAX(O38,Y38,AI38,AM38,AW38,BG38,BQ38,CA38,CK38),"")</f>
        <v>23.25</v>
      </c>
      <c r="H38" s="23">
        <f>IF(AND(I38&lt;&gt;"",I38&lt;&gt;"+++",I38&gt;=17.5),ROUND(I38,0),"")</f>
        <v>36</v>
      </c>
      <c r="I38" s="7">
        <f>IF(J38&lt;&gt;"",IF(J38="*","+++",SUM(J38:M38)/4*3),"")</f>
        <v>35.625</v>
      </c>
      <c r="J38" s="7">
        <v>11.5</v>
      </c>
      <c r="K38" s="7">
        <v>12</v>
      </c>
      <c r="L38" s="7">
        <v>12</v>
      </c>
      <c r="M38" s="7">
        <v>12</v>
      </c>
      <c r="N38" s="30">
        <f>IF(AND(O38&lt;&gt;"",O38&lt;&gt;"+++",O38&gt;=17.5),ROUND(O38,0),"")</f>
      </c>
      <c r="O38" s="31">
        <f>IF(P38&lt;&gt;"",IF(P38="*","+++",SUM(P38:Q38)/2*3),"")</f>
        <v>15.75</v>
      </c>
      <c r="P38" s="31">
        <v>8</v>
      </c>
      <c r="Q38" s="32">
        <v>2.5</v>
      </c>
      <c r="R38" s="23">
        <f>IF(AND(S38&lt;&gt;"",S38&lt;&gt;"+++",S38&gt;=17.5),ROUND(S38,0),"")</f>
      </c>
      <c r="S38" s="7">
        <f>IF(T38&lt;&gt;"",IF(T38="*","+++",SUM(T38:W38)/4*3),"")</f>
      </c>
      <c r="X38" s="24">
        <f>IF(AND(Y38&lt;&gt;"",Y38&lt;&gt;"+++",Y38&gt;=17.5),ROUND(Y38,0),"")</f>
        <v>23</v>
      </c>
      <c r="Y38" s="7">
        <f>IF(Z38&lt;&gt;"",IF(Z38="*","+++",SUM(Z38:AA38)/2*3),"")</f>
        <v>23.25</v>
      </c>
      <c r="Z38" s="7">
        <v>7</v>
      </c>
      <c r="AA38" s="25">
        <v>8.5</v>
      </c>
      <c r="AB38" s="23">
        <f>IF(AND(AC38&lt;&gt;"",AC38&lt;&gt;"+++",AC38&gt;=17.5),ROUND(AC38,0),"")</f>
      </c>
      <c r="AC38" s="7">
        <f>IF(AD38&lt;&gt;"",IF(AD38="*","+++",SUM(AD38:AG38)/4*3),"")</f>
      </c>
      <c r="AH38" s="24">
        <f>IF(AND(AI38&lt;&gt;"",AI38&lt;&gt;"+++",AI38&gt;=17.5),ROUND(AI38,0),"")</f>
      </c>
      <c r="AI38" s="7">
        <f>IF(AJ38&lt;&gt;"",IF(AJ38="*","+++",SUM(AJ38:AK38)/2*3),"")</f>
      </c>
      <c r="AK38" s="25"/>
      <c r="AL38" s="24">
        <f>IF(AND(AM38&lt;&gt;"",AM38&lt;&gt;"+++",AM38&gt;=17.5),ROUND(AM38,0),"")</f>
      </c>
      <c r="AM38" s="7">
        <f>IF(AN38&lt;&gt;"",IF(AN38="*","+++",SUM(AN38:AO38)/2*3),"")</f>
      </c>
      <c r="AO38" s="25"/>
      <c r="AP38" s="23">
        <f>IF(AND(AQ38&lt;&gt;"",AQ38&lt;&gt;"+++",AQ38&gt;=17.5),ROUND(AQ38,0),"")</f>
      </c>
      <c r="AQ38" s="7">
        <f>IF(AR38&lt;&gt;"",IF(AR38="*","+++",SUM(AR38:AU38)/4*3),"")</f>
      </c>
      <c r="AV38" s="24">
        <f>IF(AND(AW38&lt;&gt;"",AW38&lt;&gt;"+++",AW38&gt;=17.5),ROUND(AW38,0),"")</f>
      </c>
      <c r="AW38" s="7">
        <f>IF(AX38&lt;&gt;"",IF(AX38="*","+++",SUM(AX38:AY38)/2*3),"")</f>
      </c>
      <c r="AY38" s="25"/>
      <c r="AZ38" s="23">
        <f>IF(AND(BA38&lt;&gt;"",BA38&lt;&gt;"+++",BA38&gt;=17.5),ROUND(BA38,0),"")</f>
      </c>
      <c r="BA38" s="7">
        <f>IF(BB38&lt;&gt;"",IF(BB38="*","+++",SUM(BB38:BE38)/4*3),"")</f>
      </c>
      <c r="BF38" s="24">
        <f>IF(AND(BG38&lt;&gt;"",BG38&lt;&gt;"+++",BG38&gt;=17.5),ROUND(BG38,0),"")</f>
      </c>
      <c r="BG38" s="7">
        <f>IF(BH38&lt;&gt;"",IF(BH38="*","+++",SUM(BH38:BI38)/2*3),"")</f>
      </c>
      <c r="BI38" s="25"/>
      <c r="BJ38" s="23">
        <f>IF(AND(BK38&lt;&gt;"",BK38&lt;&gt;"+++",BK38&gt;=17.5),ROUND(BK38,0),"")</f>
      </c>
      <c r="BK38" s="7">
        <f>IF(BL38&lt;&gt;"",IF(BL38="*","+++",SUM(BL38:BO38)/4*3),"")</f>
      </c>
      <c r="BP38" s="24">
        <f>IF(AND(BQ38&lt;&gt;"",BQ38&lt;&gt;"+++",BQ38&gt;=17.5),ROUND(BQ38,0),"")</f>
      </c>
      <c r="BQ38" s="7">
        <f>IF(BR38&lt;&gt;"",IF(BR38="*","+++",SUM(BR38:BS38)/2*3),"")</f>
      </c>
      <c r="BS38" s="25"/>
      <c r="BT38" s="23">
        <f>IF(AND(BU38&lt;&gt;"",BU38&lt;&gt;"+++",BU38&gt;=17.5),ROUND(BU38,0),"")</f>
      </c>
      <c r="BU38" s="7">
        <f>IF(BV38&lt;&gt;"",IF(BV38="*","+++",SUM(BV38:BY38)/4*3),"")</f>
      </c>
      <c r="BZ38" s="24">
        <f>IF(AND(CA38&lt;&gt;"",CA38&lt;&gt;"+++",CA38&gt;=17.5),ROUND(CA38,0),"")</f>
      </c>
      <c r="CA38" s="7">
        <f>IF(CB38&lt;&gt;"",IF(CB38="*","+++",SUM(CB38:CC38)/2*3),"")</f>
      </c>
      <c r="CC38" s="25"/>
      <c r="CD38" s="23">
        <f>IF(AND(CE38&lt;&gt;"",CE38&lt;&gt;"+++",CE38&gt;=17.5),ROUND(CE38,0),"")</f>
      </c>
      <c r="CE38" s="7">
        <f>IF(CF38&lt;&gt;"",IF(CF38="*","+++",SUM(CF38:CI38)/4*3),"")</f>
      </c>
      <c r="CJ38" s="24">
        <f>IF(AND(CK38&lt;&gt;"",CK38&lt;&gt;"+++",CK38&gt;=17.5),ROUND(CK38,0),"")</f>
      </c>
      <c r="CK38" s="7">
        <f>IF(CL38&lt;&gt;"",IF(CL38="*","+++",SUM(CL38:CM38)/2*3),"")</f>
      </c>
      <c r="CM38" s="25"/>
    </row>
    <row r="39" spans="1:91" ht="12.75">
      <c r="A39" s="5">
        <v>627860</v>
      </c>
      <c r="B39" s="11">
        <f>IF(COUNTBLANK(H39:CM39)=84,"?","")</f>
      </c>
      <c r="C39" s="11"/>
      <c r="D39" s="11">
        <f>IF(AND(F39&lt;&gt;"",G39&lt;&gt;""),MIN(30,ROUND((F39+G39)/2,0)),"")</f>
      </c>
      <c r="E39" s="11">
        <f>IF(D39=30,IF(ROUND((F39+G39)/2,0)&gt;31,"SI",""),"")</f>
      </c>
      <c r="F39" s="33">
        <f>IF(OR(H39&lt;&gt;"",R39&lt;&gt;"",AB39&lt;&gt;"",AP39&lt;&gt;"",AZ39&lt;&gt;"",BJ39&lt;&gt;"",BT39&lt;&gt;"",CD39&lt;&gt;""),MAX(I39,S39,AC39,AQ39,BA39,BK39,BU39,CE39),"")</f>
        <v>17.625</v>
      </c>
      <c r="G39" s="33">
        <f>IF(OR(N39&lt;&gt;"",X39&lt;&gt;"",AH39&lt;&gt;"",AL39&lt;&gt;"",AV39&lt;&gt;"",BF39&lt;&gt;"",BP39&lt;&gt;"",BZ39&lt;&gt;"",CJ39&lt;&gt;""),MAX(O39,Y39,AI39,AM39,AW39,BG39,BQ39,CA39,CK39),"")</f>
      </c>
      <c r="H39" s="23">
        <f>IF(AND(I39&lt;&gt;"",I39&lt;&gt;"+++",I39&gt;=17.5),ROUND(I39,0),"")</f>
      </c>
      <c r="I39" s="7">
        <f>IF(J39&lt;&gt;"",IF(J39="*","+++",SUM(J39:M39)/4*3),"")</f>
      </c>
      <c r="N39" s="24">
        <f>IF(AND(O39&lt;&gt;"",O39&lt;&gt;"+++",O39&gt;=17.5),ROUND(O39,0),"")</f>
      </c>
      <c r="O39" s="7">
        <f>IF(P39&lt;&gt;"",IF(P39="*","+++",SUM(P39:Q39)/2*3),"")</f>
      </c>
      <c r="Q39" s="25"/>
      <c r="R39" s="23">
        <f>IF(AND(S39&lt;&gt;"",S39&lt;&gt;"+++",S39&gt;=17.5),ROUND(S39,0),"")</f>
      </c>
      <c r="S39" s="7">
        <f>IF(T39&lt;&gt;"",IF(T39="*","+++",SUM(T39:W39)/4*3),"")</f>
      </c>
      <c r="X39" s="24">
        <f>IF(AND(Y39&lt;&gt;"",Y39&lt;&gt;"+++",Y39&gt;=17.5),ROUND(Y39,0),"")</f>
      </c>
      <c r="Y39" s="7">
        <f>IF(Z39&lt;&gt;"",IF(Z39="*","+++",SUM(Z39:AA39)/2*3),"")</f>
      </c>
      <c r="AA39" s="25"/>
      <c r="AB39" s="23">
        <f>IF(AND(AC39&lt;&gt;"",AC39&lt;&gt;"+++",AC39&gt;=17.5),ROUND(AC39,0),"")</f>
      </c>
      <c r="AC39" s="7">
        <f>IF(AD39&lt;&gt;"",IF(AD39="*","+++",SUM(AD39:AG39)/4*3),"")</f>
      </c>
      <c r="AH39" s="24">
        <f>IF(AND(AI39&lt;&gt;"",AI39&lt;&gt;"+++",AI39&gt;=17.5),ROUND(AI39,0),"")</f>
      </c>
      <c r="AI39" s="7">
        <f>IF(AJ39&lt;&gt;"",IF(AJ39="*","+++",SUM(AJ39:AK39)/2*3),"")</f>
      </c>
      <c r="AK39" s="25"/>
      <c r="AL39" s="24">
        <f>IF(AND(AM39&lt;&gt;"",AM39&lt;&gt;"+++",AM39&gt;=17.5),ROUND(AM39,0),"")</f>
      </c>
      <c r="AM39" s="7">
        <f>IF(AN39&lt;&gt;"",IF(AN39="*","+++",SUM(AN39:AO39)/2*3),"")</f>
      </c>
      <c r="AO39" s="25"/>
      <c r="AP39" s="23">
        <f>IF(AND(AQ39&lt;&gt;"",AQ39&lt;&gt;"+++",AQ39&gt;=17.5),ROUND(AQ39,0),"")</f>
      </c>
      <c r="AQ39" s="7" t="str">
        <f>IF(AR39&lt;&gt;"",IF(AR39="*","+++",SUM(AR39:AU39)/4*3),"")</f>
        <v>+++</v>
      </c>
      <c r="AR39" s="7" t="s">
        <v>101</v>
      </c>
      <c r="AS39" s="7" t="s">
        <v>101</v>
      </c>
      <c r="AT39" s="7" t="s">
        <v>101</v>
      </c>
      <c r="AU39" s="7" t="s">
        <v>101</v>
      </c>
      <c r="AV39" s="24">
        <f>IF(AND(AW39&lt;&gt;"",AW39&lt;&gt;"+++",AW39&gt;=17.5),ROUND(AW39,0),"")</f>
      </c>
      <c r="AW39" s="7">
        <f>IF(AX39&lt;&gt;"",IF(AX39="*","+++",SUM(AX39:AY39)/2*3),"")</f>
      </c>
      <c r="AY39" s="25"/>
      <c r="AZ39" s="23">
        <f>IF(AND(BA39&lt;&gt;"",BA39&lt;&gt;"+++",BA39&gt;=17.5),ROUND(BA39,0),"")</f>
        <v>18</v>
      </c>
      <c r="BA39" s="7">
        <f>IF(BB39&lt;&gt;"",IF(BB39="*","+++",SUM(BB39:BE39)/4*3),"")</f>
        <v>17.625</v>
      </c>
      <c r="BB39" s="7">
        <v>7.5</v>
      </c>
      <c r="BC39" s="7">
        <v>5</v>
      </c>
      <c r="BD39" s="7">
        <v>5.5</v>
      </c>
      <c r="BE39" s="7">
        <v>5.5</v>
      </c>
      <c r="BF39" s="24">
        <f>IF(AND(BG39&lt;&gt;"",BG39&lt;&gt;"+++",BG39&gt;=17.5),ROUND(BG39,0),"")</f>
      </c>
      <c r="BG39" s="7">
        <f>IF(BH39&lt;&gt;"",IF(BH39="*","+++",SUM(BH39:BI39)/2*3),"")</f>
      </c>
      <c r="BI39" s="25"/>
      <c r="BJ39" s="23">
        <f>IF(AND(BK39&lt;&gt;"",BK39&lt;&gt;"+++",BK39&gt;=17.5),ROUND(BK39,0),"")</f>
      </c>
      <c r="BK39" s="7">
        <f>IF(BL39&lt;&gt;"",IF(BL39="*","+++",SUM(BL39:BO39)/4*3),"")</f>
      </c>
      <c r="BP39" s="24">
        <f>IF(AND(BQ39&lt;&gt;"",BQ39&lt;&gt;"+++",BQ39&gt;=17.5),ROUND(BQ39,0),"")</f>
      </c>
      <c r="BQ39" s="7">
        <f>IF(BR39&lt;&gt;"",IF(BR39="*","+++",SUM(BR39:BS39)/2*3),"")</f>
      </c>
      <c r="BS39" s="25"/>
      <c r="BT39" s="23">
        <f>IF(AND(BU39&lt;&gt;"",BU39&lt;&gt;"+++",BU39&gt;=17.5),ROUND(BU39,0),"")</f>
      </c>
      <c r="BU39" s="7">
        <f>IF(BV39&lt;&gt;"",IF(BV39="*","+++",SUM(BV39:BY39)/4*3),"")</f>
      </c>
      <c r="BZ39" s="24">
        <f>IF(AND(CA39&lt;&gt;"",CA39&lt;&gt;"+++",CA39&gt;=17.5),ROUND(CA39,0),"")</f>
      </c>
      <c r="CA39" s="7">
        <f>IF(CB39&lt;&gt;"",IF(CB39="*","+++",SUM(CB39:CC39)/2*3),"")</f>
      </c>
      <c r="CC39" s="25"/>
      <c r="CD39" s="23">
        <f>IF(AND(CE39&lt;&gt;"",CE39&lt;&gt;"+++",CE39&gt;=17.5),ROUND(CE39,0),"")</f>
      </c>
      <c r="CE39" s="7">
        <f>IF(CF39&lt;&gt;"",IF(CF39="*","+++",SUM(CF39:CI39)/4*3),"")</f>
      </c>
      <c r="CJ39" s="24">
        <f>IF(AND(CK39&lt;&gt;"",CK39&lt;&gt;"+++",CK39&gt;=17.5),ROUND(CK39,0),"")</f>
      </c>
      <c r="CK39" s="7">
        <f>IF(CL39&lt;&gt;"",IF(CL39="*","+++",SUM(CL39:CM39)/2*3),"")</f>
      </c>
      <c r="CM39" s="25"/>
    </row>
    <row r="40" spans="1:91" ht="12.75">
      <c r="A40" s="5" t="s">
        <v>44</v>
      </c>
      <c r="B40" s="11">
        <f>IF(COUNTBLANK(H40:CM40)=84,"?","")</f>
      </c>
      <c r="C40" s="11"/>
      <c r="D40" s="11">
        <f>IF(AND(F40&lt;&gt;"",G40&lt;&gt;""),MIN(30,ROUND((F40+G40)/2,0)),"")</f>
      </c>
      <c r="E40" s="11">
        <f>IF(D40=30,IF(ROUND((F40+G40)/2,0)&gt;31,"SI",""),"")</f>
      </c>
      <c r="F40" s="33">
        <f>IF(OR(H40&lt;&gt;"",R40&lt;&gt;"",AB40&lt;&gt;"",AP40&lt;&gt;"",AZ40&lt;&gt;"",BJ40&lt;&gt;"",BT40&lt;&gt;"",CD40&lt;&gt;""),MAX(I40,S40,AC40,AQ40,BA40,BK40,BU40,CE40),"")</f>
        <v>21</v>
      </c>
      <c r="G40" s="33">
        <f>IF(OR(N40&lt;&gt;"",X40&lt;&gt;"",AH40&lt;&gt;"",AL40&lt;&gt;"",AV40&lt;&gt;"",BF40&lt;&gt;"",BP40&lt;&gt;"",BZ40&lt;&gt;"",CJ40&lt;&gt;""),MAX(O40,Y40,AI40,AM40,AW40,BG40,BQ40,CA40,CK40),"")</f>
      </c>
      <c r="H40" s="23">
        <f>IF(AND(I40&lt;&gt;"",I40&lt;&gt;"+++",I40&gt;=17.5),ROUND(I40,0),"")</f>
      </c>
      <c r="I40" s="7">
        <f>IF(J40&lt;&gt;"",IF(J40="*","+++",SUM(J40:M40)/4*3),"")</f>
      </c>
      <c r="N40" s="24">
        <f>IF(AND(O40&lt;&gt;"",O40&lt;&gt;"+++",O40&gt;=17.5),ROUND(O40,0),"")</f>
      </c>
      <c r="O40" s="7">
        <f>IF(P40&lt;&gt;"",IF(P40="*","+++",SUM(P40:Q40)/2*3),"")</f>
      </c>
      <c r="Q40" s="25"/>
      <c r="R40" s="23">
        <f>IF(AND(S40&lt;&gt;"",S40&lt;&gt;"+++",S40&gt;=17.5),ROUND(S40,0),"")</f>
        <v>21</v>
      </c>
      <c r="S40" s="7">
        <f>IF(T40&lt;&gt;"",IF(T40="*","+++",SUM(T40:W40)/4*3),"")</f>
        <v>21</v>
      </c>
      <c r="T40" s="7">
        <v>9.5</v>
      </c>
      <c r="U40" s="7">
        <v>6.5</v>
      </c>
      <c r="V40" s="7">
        <v>9.5</v>
      </c>
      <c r="W40" s="7">
        <v>2.5</v>
      </c>
      <c r="X40" s="24">
        <f>IF(AND(Y40&lt;&gt;"",Y40&lt;&gt;"+++",Y40&gt;=17.5),ROUND(Y40,0),"")</f>
      </c>
      <c r="Y40" s="7" t="str">
        <f>IF(Z40&lt;&gt;"",IF(Z40="*","+++",SUM(Z40:AA40)/2*3),"")</f>
        <v>+++</v>
      </c>
      <c r="Z40" s="7" t="s">
        <v>101</v>
      </c>
      <c r="AA40" s="25" t="s">
        <v>101</v>
      </c>
      <c r="AB40" s="23">
        <f>IF(AND(AC40&lt;&gt;"",AC40&lt;&gt;"+++",AC40&gt;=17.5),ROUND(AC40,0),"")</f>
      </c>
      <c r="AC40" s="7">
        <f>IF(AD40&lt;&gt;"",IF(AD40="*","+++",SUM(AD40:AG40)/4*3),"")</f>
      </c>
      <c r="AH40" s="24">
        <f>IF(AND(AI40&lt;&gt;"",AI40&lt;&gt;"+++",AI40&gt;=17.5),ROUND(AI40,0),"")</f>
      </c>
      <c r="AI40" s="7">
        <f>IF(AJ40&lt;&gt;"",IF(AJ40="*","+++",SUM(AJ40:AK40)/2*3),"")</f>
      </c>
      <c r="AK40" s="25"/>
      <c r="AL40" s="24">
        <f>IF(AND(AM40&lt;&gt;"",AM40&lt;&gt;"+++",AM40&gt;=17.5),ROUND(AM40,0),"")</f>
      </c>
      <c r="AM40" s="7">
        <f>IF(AN40&lt;&gt;"",IF(AN40="*","+++",SUM(AN40:AO40)/2*3),"")</f>
      </c>
      <c r="AO40" s="25"/>
      <c r="AP40" s="23">
        <f>IF(AND(AQ40&lt;&gt;"",AQ40&lt;&gt;"+++",AQ40&gt;=17.5),ROUND(AQ40,0),"")</f>
      </c>
      <c r="AQ40" s="7">
        <f>IF(AR40&lt;&gt;"",IF(AR40="*","+++",SUM(AR40:AU40)/4*3),"")</f>
      </c>
      <c r="AV40" s="24">
        <f>IF(AND(AW40&lt;&gt;"",AW40&lt;&gt;"+++",AW40&gt;=17.5),ROUND(AW40,0),"")</f>
      </c>
      <c r="AW40" s="7">
        <f>IF(AX40&lt;&gt;"",IF(AX40="*","+++",SUM(AX40:AY40)/2*3),"")</f>
      </c>
      <c r="AY40" s="25"/>
      <c r="AZ40" s="23">
        <f>IF(AND(BA40&lt;&gt;"",BA40&lt;&gt;"+++",BA40&gt;=17.5),ROUND(BA40,0),"")</f>
      </c>
      <c r="BA40" s="7">
        <f>IF(BB40&lt;&gt;"",IF(BB40="*","+++",SUM(BB40:BE40)/4*3),"")</f>
      </c>
      <c r="BF40" s="24">
        <f>IF(AND(BG40&lt;&gt;"",BG40&lt;&gt;"+++",BG40&gt;=17.5),ROUND(BG40,0),"")</f>
      </c>
      <c r="BG40" s="7">
        <f>IF(BH40&lt;&gt;"",IF(BH40="*","+++",SUM(BH40:BI40)/2*3),"")</f>
      </c>
      <c r="BI40" s="25"/>
      <c r="BJ40" s="23">
        <f>IF(AND(BK40&lt;&gt;"",BK40&lt;&gt;"+++",BK40&gt;=17.5),ROUND(BK40,0),"")</f>
      </c>
      <c r="BK40" s="7">
        <f>IF(BL40&lt;&gt;"",IF(BL40="*","+++",SUM(BL40:BO40)/4*3),"")</f>
      </c>
      <c r="BP40" s="24">
        <f>IF(AND(BQ40&lt;&gt;"",BQ40&lt;&gt;"+++",BQ40&gt;=17.5),ROUND(BQ40,0),"")</f>
      </c>
      <c r="BQ40" s="7">
        <f>IF(BR40&lt;&gt;"",IF(BR40="*","+++",SUM(BR40:BS40)/2*3),"")</f>
      </c>
      <c r="BS40" s="25"/>
      <c r="BT40" s="23">
        <f>IF(AND(BU40&lt;&gt;"",BU40&lt;&gt;"+++",BU40&gt;=17.5),ROUND(BU40,0),"")</f>
      </c>
      <c r="BU40" s="7">
        <f>IF(BV40&lt;&gt;"",IF(BV40="*","+++",SUM(BV40:BY40)/4*3),"")</f>
      </c>
      <c r="BZ40" s="24">
        <f>IF(AND(CA40&lt;&gt;"",CA40&lt;&gt;"+++",CA40&gt;=17.5),ROUND(CA40,0),"")</f>
      </c>
      <c r="CA40" s="7">
        <f>IF(CB40&lt;&gt;"",IF(CB40="*","+++",SUM(CB40:CC40)/2*3),"")</f>
      </c>
      <c r="CC40" s="25"/>
      <c r="CD40" s="23">
        <f>IF(AND(CE40&lt;&gt;"",CE40&lt;&gt;"+++",CE40&gt;=17.5),ROUND(CE40,0),"")</f>
      </c>
      <c r="CE40" s="7">
        <f>IF(CF40&lt;&gt;"",IF(CF40="*","+++",SUM(CF40:CI40)/4*3),"")</f>
      </c>
      <c r="CJ40" s="24">
        <f>IF(AND(CK40&lt;&gt;"",CK40&lt;&gt;"+++",CK40&gt;=17.5),ROUND(CK40,0),"")</f>
      </c>
      <c r="CK40" s="7">
        <f>IF(CL40&lt;&gt;"",IF(CL40="*","+++",SUM(CL40:CM40)/2*3),"")</f>
      </c>
      <c r="CM40" s="25"/>
    </row>
    <row r="41" spans="1:91" ht="12.75">
      <c r="A41" s="5">
        <v>628161</v>
      </c>
      <c r="B41" s="11">
        <f>IF(COUNTBLANK(H41:CM41)=84,"?","")</f>
      </c>
      <c r="C41" s="11">
        <v>65</v>
      </c>
      <c r="D41" s="11">
        <f>IF(AND(F41&lt;&gt;"",G41&lt;&gt;""),MIN(30,ROUND((F41+G41)/2,0)),"")</f>
        <v>19</v>
      </c>
      <c r="E41" s="11">
        <f>IF(D41=30,IF(ROUND((F41+G41)/2,0)&gt;31,"SI",""),"")</f>
      </c>
      <c r="F41" s="33">
        <f>IF(OR(H41&lt;&gt;"",R41&lt;&gt;"",AB41&lt;&gt;"",AP41&lt;&gt;"",AZ41&lt;&gt;"",BJ41&lt;&gt;"",BT41&lt;&gt;"",CD41&lt;&gt;""),MAX(I41,S41,AC41,AQ41,BA41,BK41,BU41,CE41),"")</f>
        <v>17.625</v>
      </c>
      <c r="G41" s="33">
        <f>IF(OR(N41&lt;&gt;"",X41&lt;&gt;"",AH41&lt;&gt;"",AL41&lt;&gt;"",AV41&lt;&gt;"",BF41&lt;&gt;"",BP41&lt;&gt;"",BZ41&lt;&gt;"",CJ41&lt;&gt;""),MAX(O41,Y41,AI41,AM41,AW41,BG41,BQ41,CA41,CK41),"")</f>
        <v>19.5</v>
      </c>
      <c r="H41" s="23">
        <f>IF(AND(I41&lt;&gt;"",I41&lt;&gt;"+++",I41&gt;=17.5),ROUND(I41,0),"")</f>
      </c>
      <c r="I41" s="7">
        <f>IF(J41&lt;&gt;"",IF(J41="*","+++",SUM(J41:M41)/4*3),"")</f>
      </c>
      <c r="N41" s="24">
        <f>IF(AND(O41&lt;&gt;"",O41&lt;&gt;"+++",O41&gt;=17.5),ROUND(O41,0),"")</f>
      </c>
      <c r="O41" s="7">
        <f>IF(P41&lt;&gt;"",IF(P41="*","+++",SUM(P41:Q41)/2*3),"")</f>
      </c>
      <c r="Q41" s="25"/>
      <c r="R41" s="23">
        <f>IF(AND(S41&lt;&gt;"",S41&lt;&gt;"+++",S41&gt;=17.5),ROUND(S41,0),"")</f>
      </c>
      <c r="S41" s="7">
        <f>IF(T41&lt;&gt;"",IF(T41="*","+++",SUM(T41:W41)/4*3),"")</f>
      </c>
      <c r="X41" s="24">
        <f>IF(AND(Y41&lt;&gt;"",Y41&lt;&gt;"+++",Y41&gt;=17.5),ROUND(Y41,0),"")</f>
      </c>
      <c r="Y41" s="7">
        <f>IF(Z41&lt;&gt;"",IF(Z41="*","+++",SUM(Z41:AA41)/2*3),"")</f>
      </c>
      <c r="AA41" s="25"/>
      <c r="AB41" s="23">
        <f>IF(AND(AC41&lt;&gt;"",AC41&lt;&gt;"+++",AC41&gt;=17.5),ROUND(AC41,0),"")</f>
      </c>
      <c r="AC41" s="7">
        <f>IF(AD41&lt;&gt;"",IF(AD41="*","+++",SUM(AD41:AG41)/4*3),"")</f>
      </c>
      <c r="AH41" s="24">
        <f>IF(AND(AI41&lt;&gt;"",AI41&lt;&gt;"+++",AI41&gt;=17.5),ROUND(AI41,0),"")</f>
      </c>
      <c r="AI41" s="7">
        <f>IF(AJ41&lt;&gt;"",IF(AJ41="*","+++",SUM(AJ41:AK41)/2*3),"")</f>
      </c>
      <c r="AK41" s="25"/>
      <c r="AL41" s="24">
        <f>IF(AND(AM41&lt;&gt;"",AM41&lt;&gt;"+++",AM41&gt;=17.5),ROUND(AM41,0),"")</f>
      </c>
      <c r="AM41" s="7">
        <f>IF(AN41&lt;&gt;"",IF(AN41="*","+++",SUM(AN41:AO41)/2*3),"")</f>
      </c>
      <c r="AO41" s="25"/>
      <c r="AP41" s="23">
        <f>IF(AND(AQ41&lt;&gt;"",AQ41&lt;&gt;"+++",AQ41&gt;=17.5),ROUND(AQ41,0),"")</f>
        <v>18</v>
      </c>
      <c r="AQ41" s="7">
        <f>IF(AR41&lt;&gt;"",IF(AR41="*","+++",SUM(AR41:AU41)/4*3),"")</f>
        <v>17.625</v>
      </c>
      <c r="AR41" s="7">
        <v>9.5</v>
      </c>
      <c r="AS41" s="7">
        <v>5.5</v>
      </c>
      <c r="AT41" s="7">
        <v>4</v>
      </c>
      <c r="AU41" s="7">
        <v>4.5</v>
      </c>
      <c r="AV41" s="24">
        <f>IF(AND(AW41&lt;&gt;"",AW41&lt;&gt;"+++",AW41&gt;=17.5),ROUND(AW41,0),"")</f>
      </c>
      <c r="AW41" s="7">
        <f>IF(AX41&lt;&gt;"",IF(AX41="*","+++",SUM(AX41:AY41)/2*3),"")</f>
        <v>11.25</v>
      </c>
      <c r="AX41" s="7">
        <v>6.5</v>
      </c>
      <c r="AY41" s="25">
        <v>1</v>
      </c>
      <c r="AZ41" s="23">
        <f>IF(AND(BA41&lt;&gt;"",BA41&lt;&gt;"+++",BA41&gt;=17.5),ROUND(BA41,0),"")</f>
      </c>
      <c r="BA41" s="7">
        <f>IF(BB41&lt;&gt;"",IF(BB41="*","+++",SUM(BB41:BE41)/4*3),"")</f>
      </c>
      <c r="BF41" s="24">
        <f>IF(AND(BG41&lt;&gt;"",BG41&lt;&gt;"+++",BG41&gt;=17.5),ROUND(BG41,0),"")</f>
        <v>20</v>
      </c>
      <c r="BG41" s="7">
        <f>IF(BH41&lt;&gt;"",IF(BH41="*","+++",SUM(BH41:BI41)/2*3),"")</f>
        <v>19.5</v>
      </c>
      <c r="BH41" s="7">
        <v>6.5</v>
      </c>
      <c r="BI41" s="25">
        <v>6.5</v>
      </c>
      <c r="BJ41" s="23">
        <f>IF(AND(BK41&lt;&gt;"",BK41&lt;&gt;"+++",BK41&gt;=17.5),ROUND(BK41,0),"")</f>
      </c>
      <c r="BK41" s="7">
        <f>IF(BL41&lt;&gt;"",IF(BL41="*","+++",SUM(BL41:BO41)/4*3),"")</f>
      </c>
      <c r="BP41" s="24">
        <f>IF(AND(BQ41&lt;&gt;"",BQ41&lt;&gt;"+++",BQ41&gt;=17.5),ROUND(BQ41,0),"")</f>
      </c>
      <c r="BQ41" s="7">
        <f>IF(BR41&lt;&gt;"",IF(BR41="*","+++",SUM(BR41:BS41)/2*3),"")</f>
      </c>
      <c r="BS41" s="25"/>
      <c r="BT41" s="23">
        <f>IF(AND(BU41&lt;&gt;"",BU41&lt;&gt;"+++",BU41&gt;=17.5),ROUND(BU41,0),"")</f>
      </c>
      <c r="BU41" s="7">
        <f>IF(BV41&lt;&gt;"",IF(BV41="*","+++",SUM(BV41:BY41)/4*3),"")</f>
      </c>
      <c r="BZ41" s="24">
        <f>IF(AND(CA41&lt;&gt;"",CA41&lt;&gt;"+++",CA41&gt;=17.5),ROUND(CA41,0),"")</f>
      </c>
      <c r="CA41" s="7">
        <f>IF(CB41&lt;&gt;"",IF(CB41="*","+++",SUM(CB41:CC41)/2*3),"")</f>
      </c>
      <c r="CC41" s="25"/>
      <c r="CD41" s="23">
        <f>IF(AND(CE41&lt;&gt;"",CE41&lt;&gt;"+++",CE41&gt;=17.5),ROUND(CE41,0),"")</f>
      </c>
      <c r="CE41" s="7">
        <f>IF(CF41&lt;&gt;"",IF(CF41="*","+++",SUM(CF41:CI41)/4*3),"")</f>
      </c>
      <c r="CJ41" s="24">
        <f>IF(AND(CK41&lt;&gt;"",CK41&lt;&gt;"+++",CK41&gt;=17.5),ROUND(CK41,0),"")</f>
      </c>
      <c r="CK41" s="7">
        <f>IF(CL41&lt;&gt;"",IF(CL41="*","+++",SUM(CL41:CM41)/2*3),"")</f>
      </c>
      <c r="CM41" s="25"/>
    </row>
    <row r="42" spans="1:91" ht="12.75">
      <c r="A42" s="5">
        <v>628199</v>
      </c>
      <c r="B42" s="11">
        <f>IF(COUNTBLANK(H42:CM42)=84,"?","")</f>
      </c>
      <c r="C42" s="11">
        <v>67</v>
      </c>
      <c r="D42" s="11">
        <f>IF(AND(F42&lt;&gt;"",G42&lt;&gt;""),MIN(30,ROUND((F42+G42)/2,0)),"")</f>
        <v>30</v>
      </c>
      <c r="E42" s="11" t="str">
        <f>IF(D42=30,IF(ROUND((F42+G42)/2,0)&gt;31,"SI",""),"")</f>
        <v>SI</v>
      </c>
      <c r="F42" s="33">
        <f>IF(OR(H42&lt;&gt;"",R42&lt;&gt;"",AB42&lt;&gt;"",AP42&lt;&gt;"",AZ42&lt;&gt;"",BJ42&lt;&gt;"",BT42&lt;&gt;"",CD42&lt;&gt;""),MAX(I42,S42,AC42,AQ42,BA42,BK42,BU42,CE42),"")</f>
        <v>30</v>
      </c>
      <c r="G42" s="33">
        <f>IF(OR(N42&lt;&gt;"",X42&lt;&gt;"",AH42&lt;&gt;"",AL42&lt;&gt;"",AV42&lt;&gt;"",BF42&lt;&gt;"",BP42&lt;&gt;"",BZ42&lt;&gt;"",CJ42&lt;&gt;""),MAX(O42,Y42,AI42,AM42,AW42,BG42,BQ42,CA42,CK42),"")</f>
        <v>35.25</v>
      </c>
      <c r="H42" s="23">
        <f>IF(AND(I42&lt;&gt;"",I42&lt;&gt;"+++",I42&gt;=17.5),ROUND(I42,0),"")</f>
      </c>
      <c r="I42" s="7">
        <f>IF(J42&lt;&gt;"",IF(J42="*","+++",SUM(J42:M42)/4*3),"")</f>
      </c>
      <c r="N42" s="24">
        <f>IF(AND(O42&lt;&gt;"",O42&lt;&gt;"+++",O42&gt;=17.5),ROUND(O42,0),"")</f>
      </c>
      <c r="O42" s="7">
        <f>IF(P42&lt;&gt;"",IF(P42="*","+++",SUM(P42:Q42)/2*3),"")</f>
      </c>
      <c r="Q42" s="25"/>
      <c r="R42" s="23">
        <f>IF(AND(S42&lt;&gt;"",S42&lt;&gt;"+++",S42&gt;=17.5),ROUND(S42,0),"")</f>
      </c>
      <c r="S42" s="7">
        <f>IF(T42&lt;&gt;"",IF(T42="*","+++",SUM(T42:W42)/4*3),"")</f>
      </c>
      <c r="X42" s="24">
        <f>IF(AND(Y42&lt;&gt;"",Y42&lt;&gt;"+++",Y42&gt;=17.5),ROUND(Y42,0),"")</f>
      </c>
      <c r="Y42" s="7">
        <f>IF(Z42&lt;&gt;"",IF(Z42="*","+++",SUM(Z42:AA42)/2*3),"")</f>
      </c>
      <c r="AA42" s="25"/>
      <c r="AB42" s="23">
        <f>IF(AND(AC42&lt;&gt;"",AC42&lt;&gt;"+++",AC42&gt;=17.5),ROUND(AC42,0),"")</f>
      </c>
      <c r="AC42" s="7">
        <f>IF(AD42&lt;&gt;"",IF(AD42="*","+++",SUM(AD42:AG42)/4*3),"")</f>
      </c>
      <c r="AH42" s="24">
        <f>IF(AND(AI42&lt;&gt;"",AI42&lt;&gt;"+++",AI42&gt;=17.5),ROUND(AI42,0),"")</f>
      </c>
      <c r="AI42" s="7">
        <f>IF(AJ42&lt;&gt;"",IF(AJ42="*","+++",SUM(AJ42:AK42)/2*3),"")</f>
      </c>
      <c r="AK42" s="25"/>
      <c r="AL42" s="24">
        <f>IF(AND(AM42&lt;&gt;"",AM42&lt;&gt;"+++",AM42&gt;=17.5),ROUND(AM42,0),"")</f>
      </c>
      <c r="AM42" s="7">
        <f>IF(AN42&lt;&gt;"",IF(AN42="*","+++",SUM(AN42:AO42)/2*3),"")</f>
      </c>
      <c r="AO42" s="25"/>
      <c r="AP42" s="23">
        <f>IF(AND(AQ42&lt;&gt;"",AQ42&lt;&gt;"+++",AQ42&gt;=17.5),ROUND(AQ42,0),"")</f>
        <v>30</v>
      </c>
      <c r="AQ42" s="7">
        <f>IF(AR42&lt;&gt;"",IF(AR42="*","+++",SUM(AR42:AU42)/4*3),"")</f>
        <v>30</v>
      </c>
      <c r="AR42" s="7">
        <v>9.5</v>
      </c>
      <c r="AS42" s="7">
        <v>11</v>
      </c>
      <c r="AT42" s="7">
        <v>12.5</v>
      </c>
      <c r="AU42" s="7">
        <v>7</v>
      </c>
      <c r="AV42" s="24">
        <f>IF(AND(AW42&lt;&gt;"",AW42&lt;&gt;"+++",AW42&gt;=17.5),ROUND(AW42,0),"")</f>
      </c>
      <c r="AW42" s="7" t="str">
        <f>IF(AX42&lt;&gt;"",IF(AX42="*","+++",SUM(AX42:AY42)/2*3),"")</f>
        <v>+++</v>
      </c>
      <c r="AX42" s="7" t="s">
        <v>101</v>
      </c>
      <c r="AY42" s="25" t="s">
        <v>101</v>
      </c>
      <c r="AZ42" s="23">
        <f>IF(AND(BA42&lt;&gt;"",BA42&lt;&gt;"+++",BA42&gt;=17.5),ROUND(BA42,0),"")</f>
      </c>
      <c r="BA42" s="7">
        <f>IF(BB42&lt;&gt;"",IF(BB42="*","+++",SUM(BB42:BE42)/4*3),"")</f>
      </c>
      <c r="BF42" s="24">
        <f>IF(AND(BG42&lt;&gt;"",BG42&lt;&gt;"+++",BG42&gt;=17.5),ROUND(BG42,0),"")</f>
        <v>35</v>
      </c>
      <c r="BG42" s="7">
        <f>IF(BH42&lt;&gt;"",IF(BH42="*","+++",SUM(BH42:BI42)/2*3),"")</f>
        <v>35.25</v>
      </c>
      <c r="BH42" s="7">
        <v>12</v>
      </c>
      <c r="BI42" s="25">
        <v>11.5</v>
      </c>
      <c r="BJ42" s="23">
        <f>IF(AND(BK42&lt;&gt;"",BK42&lt;&gt;"+++",BK42&gt;=17.5),ROUND(BK42,0),"")</f>
      </c>
      <c r="BK42" s="7">
        <f>IF(BL42&lt;&gt;"",IF(BL42="*","+++",SUM(BL42:BO42)/4*3),"")</f>
      </c>
      <c r="BP42" s="24">
        <f>IF(AND(BQ42&lt;&gt;"",BQ42&lt;&gt;"+++",BQ42&gt;=17.5),ROUND(BQ42,0),"")</f>
      </c>
      <c r="BQ42" s="7">
        <f>IF(BR42&lt;&gt;"",IF(BR42="*","+++",SUM(BR42:BS42)/2*3),"")</f>
      </c>
      <c r="BS42" s="25"/>
      <c r="BT42" s="23">
        <f>IF(AND(BU42&lt;&gt;"",BU42&lt;&gt;"+++",BU42&gt;=17.5),ROUND(BU42,0),"")</f>
      </c>
      <c r="BU42" s="7">
        <f>IF(BV42&lt;&gt;"",IF(BV42="*","+++",SUM(BV42:BY42)/4*3),"")</f>
      </c>
      <c r="BZ42" s="24">
        <f>IF(AND(CA42&lt;&gt;"",CA42&lt;&gt;"+++",CA42&gt;=17.5),ROUND(CA42,0),"")</f>
      </c>
      <c r="CA42" s="7">
        <f>IF(CB42&lt;&gt;"",IF(CB42="*","+++",SUM(CB42:CC42)/2*3),"")</f>
      </c>
      <c r="CC42" s="25"/>
      <c r="CD42" s="23">
        <f>IF(AND(CE42&lt;&gt;"",CE42&lt;&gt;"+++",CE42&gt;=17.5),ROUND(CE42,0),"")</f>
      </c>
      <c r="CE42" s="7">
        <f>IF(CF42&lt;&gt;"",IF(CF42="*","+++",SUM(CF42:CI42)/4*3),"")</f>
      </c>
      <c r="CJ42" s="24">
        <f>IF(AND(CK42&lt;&gt;"",CK42&lt;&gt;"+++",CK42&gt;=17.5),ROUND(CK42,0),"")</f>
      </c>
      <c r="CK42" s="7">
        <f>IF(CL42&lt;&gt;"",IF(CL42="*","+++",SUM(CL42:CM42)/2*3),"")</f>
      </c>
      <c r="CM42" s="25"/>
    </row>
    <row r="43" spans="1:91" ht="12.75">
      <c r="A43" s="5" t="s">
        <v>29</v>
      </c>
      <c r="B43" s="11">
        <f>IF(COUNTBLANK(H43:CM43)=84,"?","")</f>
      </c>
      <c r="C43" s="11">
        <v>50</v>
      </c>
      <c r="D43" s="11">
        <f>IF(AND(F43&lt;&gt;"",G43&lt;&gt;""),MIN(30,ROUND((F43+G43)/2,0)),"")</f>
        <v>29</v>
      </c>
      <c r="E43" s="11">
        <f>IF(D43=30,IF(ROUND((F43+G43)/2,0)&gt;31,"SI",""),"")</f>
      </c>
      <c r="F43" s="33">
        <f>IF(OR(H43&lt;&gt;"",R43&lt;&gt;"",AB43&lt;&gt;"",AP43&lt;&gt;"",AZ43&lt;&gt;"",BJ43&lt;&gt;"",BT43&lt;&gt;"",CD43&lt;&gt;""),MAX(I43,S43,AC43,AQ43,BA43,BK43,BU43,CE43),"")</f>
        <v>25.125</v>
      </c>
      <c r="G43" s="33">
        <f>IF(OR(N43&lt;&gt;"",X43&lt;&gt;"",AH43&lt;&gt;"",AL43&lt;&gt;"",AV43&lt;&gt;"",BF43&lt;&gt;"",BP43&lt;&gt;"",BZ43&lt;&gt;"",CJ43&lt;&gt;""),MAX(O43,Y43,AI43,AM43,AW43,BG43,BQ43,CA43,CK43),"")</f>
        <v>33.75</v>
      </c>
      <c r="H43" s="23">
        <f>IF(AND(I43&lt;&gt;"",I43&lt;&gt;"+++",I43&gt;=17.5),ROUND(I43,0),"")</f>
        <v>23</v>
      </c>
      <c r="I43" s="7">
        <f>IF(J43&lt;&gt;"",IF(J43="*","+++",SUM(J43:M43)/4*3),"")</f>
        <v>23.25</v>
      </c>
      <c r="J43" s="7">
        <v>6</v>
      </c>
      <c r="K43" s="7">
        <v>6</v>
      </c>
      <c r="L43" s="7">
        <v>12</v>
      </c>
      <c r="M43" s="7">
        <v>7</v>
      </c>
      <c r="N43" s="24">
        <f>IF(AND(O43&lt;&gt;"",O43&lt;&gt;"+++",O43&gt;=17.5),ROUND(O43,0),"")</f>
      </c>
      <c r="O43" s="7" t="str">
        <f>IF(P43&lt;&gt;"",IF(P43="*","+++",SUM(P43:Q43)/2*3),"")</f>
        <v>+++</v>
      </c>
      <c r="P43" s="7" t="s">
        <v>101</v>
      </c>
      <c r="Q43" s="25" t="s">
        <v>101</v>
      </c>
      <c r="R43" s="23">
        <f>IF(AND(S43&lt;&gt;"",S43&lt;&gt;"+++",S43&gt;=17.5),ROUND(S43,0),"")</f>
        <v>20</v>
      </c>
      <c r="S43" s="7">
        <f>IF(T43&lt;&gt;"",IF(T43="*","+++",SUM(T43:W43)/4*3),"")</f>
        <v>19.5</v>
      </c>
      <c r="T43" s="7">
        <v>2.5</v>
      </c>
      <c r="U43" s="7">
        <v>7.5</v>
      </c>
      <c r="V43" s="7">
        <v>12.5</v>
      </c>
      <c r="W43" s="7">
        <v>3.5</v>
      </c>
      <c r="X43" s="24">
        <f>IF(AND(Y43&lt;&gt;"",Y43&lt;&gt;"+++",Y43&gt;=17.5),ROUND(Y43,0),"")</f>
        <v>34</v>
      </c>
      <c r="Y43" s="7">
        <f>IF(Z43&lt;&gt;"",IF(Z43="*","+++",SUM(Z43:AA43)/2*3),"")</f>
        <v>33.75</v>
      </c>
      <c r="Z43" s="7">
        <v>12</v>
      </c>
      <c r="AA43" s="25">
        <v>10.5</v>
      </c>
      <c r="AB43" s="23">
        <f>IF(AND(AC43&lt;&gt;"",AC43&lt;&gt;"+++",AC43&gt;=17.5),ROUND(AC43,0),"")</f>
        <v>25</v>
      </c>
      <c r="AC43" s="7">
        <f>IF(AD43&lt;&gt;"",IF(AD43="*","+++",SUM(AD43:AG43)/4*3),"")</f>
        <v>25.125</v>
      </c>
      <c r="AD43" s="7">
        <v>12.5</v>
      </c>
      <c r="AE43" s="7">
        <v>3.5</v>
      </c>
      <c r="AF43" s="7">
        <v>12</v>
      </c>
      <c r="AG43" s="7">
        <v>5.5</v>
      </c>
      <c r="AH43" s="24">
        <f>IF(AND(AI43&lt;&gt;"",AI43&lt;&gt;"+++",AI43&gt;=17.5),ROUND(AI43,0),"")</f>
      </c>
      <c r="AI43" s="7">
        <f>IF(AJ43&lt;&gt;"",IF(AJ43="*","+++",SUM(AJ43:AK43)/2*3),"")</f>
      </c>
      <c r="AK43" s="25"/>
      <c r="AL43" s="24">
        <f>IF(AND(AM43&lt;&gt;"",AM43&lt;&gt;"+++",AM43&gt;=17.5),ROUND(AM43,0),"")</f>
      </c>
      <c r="AM43" s="7">
        <f>IF(AN43&lt;&gt;"",IF(AN43="*","+++",SUM(AN43:AO43)/2*3),"")</f>
      </c>
      <c r="AO43" s="25"/>
      <c r="AP43" s="23">
        <f>IF(AND(AQ43&lt;&gt;"",AQ43&lt;&gt;"+++",AQ43&gt;=17.5),ROUND(AQ43,0),"")</f>
      </c>
      <c r="AQ43" s="7">
        <f>IF(AR43&lt;&gt;"",IF(AR43="*","+++",SUM(AR43:AU43)/4*3),"")</f>
      </c>
      <c r="AV43" s="24">
        <f>IF(AND(AW43&lt;&gt;"",AW43&lt;&gt;"+++",AW43&gt;=17.5),ROUND(AW43,0),"")</f>
      </c>
      <c r="AW43" s="7">
        <f>IF(AX43&lt;&gt;"",IF(AX43="*","+++",SUM(AX43:AY43)/2*3),"")</f>
      </c>
      <c r="AY43" s="25"/>
      <c r="AZ43" s="23">
        <f>IF(AND(BA43&lt;&gt;"",BA43&lt;&gt;"+++",BA43&gt;=17.5),ROUND(BA43,0),"")</f>
      </c>
      <c r="BA43" s="7">
        <f>IF(BB43&lt;&gt;"",IF(BB43="*","+++",SUM(BB43:BE43)/4*3),"")</f>
      </c>
      <c r="BF43" s="24">
        <f>IF(AND(BG43&lt;&gt;"",BG43&lt;&gt;"+++",BG43&gt;=17.5),ROUND(BG43,0),"")</f>
      </c>
      <c r="BG43" s="7">
        <f>IF(BH43&lt;&gt;"",IF(BH43="*","+++",SUM(BH43:BI43)/2*3),"")</f>
      </c>
      <c r="BI43" s="25"/>
      <c r="BJ43" s="23">
        <f>IF(AND(BK43&lt;&gt;"",BK43&lt;&gt;"+++",BK43&gt;=17.5),ROUND(BK43,0),"")</f>
      </c>
      <c r="BK43" s="7">
        <f>IF(BL43&lt;&gt;"",IF(BL43="*","+++",SUM(BL43:BO43)/4*3),"")</f>
      </c>
      <c r="BP43" s="24">
        <f>IF(AND(BQ43&lt;&gt;"",BQ43&lt;&gt;"+++",BQ43&gt;=17.5),ROUND(BQ43,0),"")</f>
      </c>
      <c r="BQ43" s="7">
        <f>IF(BR43&lt;&gt;"",IF(BR43="*","+++",SUM(BR43:BS43)/2*3),"")</f>
      </c>
      <c r="BS43" s="25"/>
      <c r="BT43" s="23">
        <f>IF(AND(BU43&lt;&gt;"",BU43&lt;&gt;"+++",BU43&gt;=17.5),ROUND(BU43,0),"")</f>
      </c>
      <c r="BU43" s="7">
        <f>IF(BV43&lt;&gt;"",IF(BV43="*","+++",SUM(BV43:BY43)/4*3),"")</f>
      </c>
      <c r="BZ43" s="24">
        <f>IF(AND(CA43&lt;&gt;"",CA43&lt;&gt;"+++",CA43&gt;=17.5),ROUND(CA43,0),"")</f>
      </c>
      <c r="CA43" s="7">
        <f>IF(CB43&lt;&gt;"",IF(CB43="*","+++",SUM(CB43:CC43)/2*3),"")</f>
      </c>
      <c r="CC43" s="25"/>
      <c r="CD43" s="23">
        <f>IF(AND(CE43&lt;&gt;"",CE43&lt;&gt;"+++",CE43&gt;=17.5),ROUND(CE43,0),"")</f>
      </c>
      <c r="CE43" s="7">
        <f>IF(CF43&lt;&gt;"",IF(CF43="*","+++",SUM(CF43:CI43)/4*3),"")</f>
      </c>
      <c r="CJ43" s="24">
        <f>IF(AND(CK43&lt;&gt;"",CK43&lt;&gt;"+++",CK43&gt;=17.5),ROUND(CK43,0),"")</f>
      </c>
      <c r="CK43" s="7">
        <f>IF(CL43&lt;&gt;"",IF(CL43="*","+++",SUM(CL43:CM43)/2*3),"")</f>
      </c>
      <c r="CM43" s="25"/>
    </row>
    <row r="44" spans="1:91" ht="12.75">
      <c r="A44" s="5" t="s">
        <v>18</v>
      </c>
      <c r="B44" s="11">
        <f>IF(COUNTBLANK(H44:CM44)=84,"?","")</f>
      </c>
      <c r="C44" s="11">
        <v>23</v>
      </c>
      <c r="D44" s="11">
        <f>IF(AND(F44&lt;&gt;"",G44&lt;&gt;""),MIN(30,ROUND((F44+G44)/2,0)),"")</f>
        <v>28</v>
      </c>
      <c r="E44" s="11">
        <f>IF(D44=30,IF(ROUND((F44+G44)/2,0)&gt;31,"SI",""),"")</f>
      </c>
      <c r="F44" s="33">
        <f>IF(OR(H44&lt;&gt;"",R44&lt;&gt;"",AB44&lt;&gt;"",AP44&lt;&gt;"",AZ44&lt;&gt;"",BJ44&lt;&gt;"",BT44&lt;&gt;"",CD44&lt;&gt;""),MAX(I44,S44,AC44,AQ44,BA44,BK44,BU44,CE44),"")</f>
        <v>25.875</v>
      </c>
      <c r="G44" s="33">
        <f>IF(OR(N44&lt;&gt;"",X44&lt;&gt;"",AH44&lt;&gt;"",AL44&lt;&gt;"",AV44&lt;&gt;"",BF44&lt;&gt;"",BP44&lt;&gt;"",BZ44&lt;&gt;"",CJ44&lt;&gt;""),MAX(O44,Y44,AI44,AM44,AW44,BG44,BQ44,CA44,CK44),"")</f>
        <v>29.25</v>
      </c>
      <c r="H44" s="23">
        <f>IF(AND(I44&lt;&gt;"",I44&lt;&gt;"+++",I44&gt;=17.5),ROUND(I44,0),"")</f>
        <v>26</v>
      </c>
      <c r="I44" s="7">
        <f>IF(J44&lt;&gt;"",IF(J44="*","+++",SUM(J44:M44)/4*3),"")</f>
        <v>25.875</v>
      </c>
      <c r="J44" s="7">
        <v>11.5</v>
      </c>
      <c r="K44" s="7">
        <v>7.5</v>
      </c>
      <c r="L44" s="7">
        <v>12</v>
      </c>
      <c r="M44" s="7">
        <v>3.5</v>
      </c>
      <c r="N44" s="24">
        <f>IF(AND(O44&lt;&gt;"",O44&lt;&gt;"+++",O44&gt;=17.5),ROUND(O44,0),"")</f>
        <v>29</v>
      </c>
      <c r="O44" s="7">
        <f>IF(P44&lt;&gt;"",IF(P44="*","+++",SUM(P44:Q44)/2*3),"")</f>
        <v>29.25</v>
      </c>
      <c r="P44" s="7">
        <v>12</v>
      </c>
      <c r="Q44" s="25">
        <v>7.5</v>
      </c>
      <c r="R44" s="23">
        <f>IF(AND(S44&lt;&gt;"",S44&lt;&gt;"+++",S44&gt;=17.5),ROUND(S44,0),"")</f>
      </c>
      <c r="S44" s="7">
        <f>IF(T44&lt;&gt;"",IF(T44="*","+++",SUM(T44:W44)/4*3),"")</f>
      </c>
      <c r="X44" s="24">
        <f>IF(AND(Y44&lt;&gt;"",Y44&lt;&gt;"+++",Y44&gt;=17.5),ROUND(Y44,0),"")</f>
      </c>
      <c r="Y44" s="7">
        <f>IF(Z44&lt;&gt;"",IF(Z44="*","+++",SUM(Z44:AA44)/2*3),"")</f>
      </c>
      <c r="AA44" s="25"/>
      <c r="AB44" s="23">
        <f>IF(AND(AC44&lt;&gt;"",AC44&lt;&gt;"+++",AC44&gt;=17.5),ROUND(AC44,0),"")</f>
      </c>
      <c r="AC44" s="7">
        <f>IF(AD44&lt;&gt;"",IF(AD44="*","+++",SUM(AD44:AG44)/4*3),"")</f>
      </c>
      <c r="AH44" s="24">
        <f>IF(AND(AI44&lt;&gt;"",AI44&lt;&gt;"+++",AI44&gt;=17.5),ROUND(AI44,0),"")</f>
      </c>
      <c r="AI44" s="7">
        <f>IF(AJ44&lt;&gt;"",IF(AJ44="*","+++",SUM(AJ44:AK44)/2*3),"")</f>
      </c>
      <c r="AK44" s="25"/>
      <c r="AL44" s="24">
        <f>IF(AND(AM44&lt;&gt;"",AM44&lt;&gt;"+++",AM44&gt;=17.5),ROUND(AM44,0),"")</f>
      </c>
      <c r="AM44" s="7">
        <f>IF(AN44&lt;&gt;"",IF(AN44="*","+++",SUM(AN44:AO44)/2*3),"")</f>
      </c>
      <c r="AO44" s="25"/>
      <c r="AP44" s="23">
        <f>IF(AND(AQ44&lt;&gt;"",AQ44&lt;&gt;"+++",AQ44&gt;=17.5),ROUND(AQ44,0),"")</f>
      </c>
      <c r="AQ44" s="7">
        <f>IF(AR44&lt;&gt;"",IF(AR44="*","+++",SUM(AR44:AU44)/4*3),"")</f>
      </c>
      <c r="AV44" s="24">
        <f>IF(AND(AW44&lt;&gt;"",AW44&lt;&gt;"+++",AW44&gt;=17.5),ROUND(AW44,0),"")</f>
      </c>
      <c r="AW44" s="7">
        <f>IF(AX44&lt;&gt;"",IF(AX44="*","+++",SUM(AX44:AY44)/2*3),"")</f>
      </c>
      <c r="AY44" s="25"/>
      <c r="AZ44" s="23">
        <f>IF(AND(BA44&lt;&gt;"",BA44&lt;&gt;"+++",BA44&gt;=17.5),ROUND(BA44,0),"")</f>
      </c>
      <c r="BA44" s="7">
        <f>IF(BB44&lt;&gt;"",IF(BB44="*","+++",SUM(BB44:BE44)/4*3),"")</f>
      </c>
      <c r="BF44" s="24">
        <f>IF(AND(BG44&lt;&gt;"",BG44&lt;&gt;"+++",BG44&gt;=17.5),ROUND(BG44,0),"")</f>
      </c>
      <c r="BG44" s="7">
        <f>IF(BH44&lt;&gt;"",IF(BH44="*","+++",SUM(BH44:BI44)/2*3),"")</f>
      </c>
      <c r="BI44" s="25"/>
      <c r="BJ44" s="23">
        <f>IF(AND(BK44&lt;&gt;"",BK44&lt;&gt;"+++",BK44&gt;=17.5),ROUND(BK44,0),"")</f>
      </c>
      <c r="BK44" s="7">
        <f>IF(BL44&lt;&gt;"",IF(BL44="*","+++",SUM(BL44:BO44)/4*3),"")</f>
      </c>
      <c r="BP44" s="24">
        <f>IF(AND(BQ44&lt;&gt;"",BQ44&lt;&gt;"+++",BQ44&gt;=17.5),ROUND(BQ44,0),"")</f>
      </c>
      <c r="BQ44" s="7">
        <f>IF(BR44&lt;&gt;"",IF(BR44="*","+++",SUM(BR44:BS44)/2*3),"")</f>
      </c>
      <c r="BS44" s="25"/>
      <c r="BT44" s="23">
        <f>IF(AND(BU44&lt;&gt;"",BU44&lt;&gt;"+++",BU44&gt;=17.5),ROUND(BU44,0),"")</f>
      </c>
      <c r="BU44" s="7">
        <f>IF(BV44&lt;&gt;"",IF(BV44="*","+++",SUM(BV44:BY44)/4*3),"")</f>
      </c>
      <c r="BZ44" s="24">
        <f>IF(AND(CA44&lt;&gt;"",CA44&lt;&gt;"+++",CA44&gt;=17.5),ROUND(CA44,0),"")</f>
      </c>
      <c r="CA44" s="7">
        <f>IF(CB44&lt;&gt;"",IF(CB44="*","+++",SUM(CB44:CC44)/2*3),"")</f>
      </c>
      <c r="CC44" s="25"/>
      <c r="CD44" s="23">
        <f>IF(AND(CE44&lt;&gt;"",CE44&lt;&gt;"+++",CE44&gt;=17.5),ROUND(CE44,0),"")</f>
      </c>
      <c r="CE44" s="7">
        <f>IF(CF44&lt;&gt;"",IF(CF44="*","+++",SUM(CF44:CI44)/4*3),"")</f>
      </c>
      <c r="CJ44" s="24">
        <f>IF(AND(CK44&lt;&gt;"",CK44&lt;&gt;"+++",CK44&gt;=17.5),ROUND(CK44,0),"")</f>
      </c>
      <c r="CK44" s="7">
        <f>IF(CL44&lt;&gt;"",IF(CL44="*","+++",SUM(CL44:CM44)/2*3),"")</f>
      </c>
      <c r="CM44" s="25"/>
    </row>
    <row r="45" spans="1:91" ht="12.75">
      <c r="A45" s="5" t="s">
        <v>56</v>
      </c>
      <c r="B45" s="11">
        <f>IF(COUNTBLANK(H45:CM45)=84,"?","")</f>
      </c>
      <c r="C45" s="11">
        <v>30</v>
      </c>
      <c r="D45" s="11">
        <f>IF(AND(F45&lt;&gt;"",G45&lt;&gt;""),MIN(30,ROUND((F45+G45)/2,0)),"")</f>
        <v>30</v>
      </c>
      <c r="E45" s="11" t="str">
        <f>IF(D45=30,IF(ROUND((F45+G45)/2,0)&gt;31,"SI",""),"")</f>
        <v>SI</v>
      </c>
      <c r="F45" s="33">
        <f>IF(OR(H45&lt;&gt;"",R45&lt;&gt;"",AB45&lt;&gt;"",AP45&lt;&gt;"",AZ45&lt;&gt;"",BJ45&lt;&gt;"",BT45&lt;&gt;"",CD45&lt;&gt;""),MAX(I45,S45,AC45,AQ45,BA45,BK45,BU45,CE45),"")</f>
        <v>35.625</v>
      </c>
      <c r="G45" s="33">
        <f>IF(OR(N45&lt;&gt;"",X45&lt;&gt;"",AH45&lt;&gt;"",AL45&lt;&gt;"",AV45&lt;&gt;"",BF45&lt;&gt;"",BP45&lt;&gt;"",BZ45&lt;&gt;"",CJ45&lt;&gt;""),MAX(O45,Y45,AI45,AM45,AW45,BG45,BQ45,CA45,CK45),"")</f>
        <v>34.5</v>
      </c>
      <c r="H45" s="23">
        <f>IF(AND(I45&lt;&gt;"",I45&lt;&gt;"+++",I45&gt;=17.5),ROUND(I45,0),"")</f>
        <v>36</v>
      </c>
      <c r="I45" s="7">
        <f>IF(J45&lt;&gt;"",IF(J45="*","+++",SUM(J45:M45)/4*3),"")</f>
        <v>35.625</v>
      </c>
      <c r="J45" s="7">
        <v>11.5</v>
      </c>
      <c r="K45" s="7">
        <v>12</v>
      </c>
      <c r="L45" s="7">
        <v>12.5</v>
      </c>
      <c r="M45" s="7">
        <v>11.5</v>
      </c>
      <c r="N45" s="30">
        <f>IF(AND(O45&lt;&gt;"",O45&lt;&gt;"+++",O45&gt;=17.5),ROUND(O45,0),"")</f>
        <v>24</v>
      </c>
      <c r="O45" s="31">
        <f>IF(P45&lt;&gt;"",IF(P45="*","+++",SUM(P45:Q45)/2*3),"")</f>
        <v>24</v>
      </c>
      <c r="P45" s="31">
        <v>8</v>
      </c>
      <c r="Q45" s="32">
        <v>8</v>
      </c>
      <c r="R45" s="23">
        <f>IF(AND(S45&lt;&gt;"",S45&lt;&gt;"+++",S45&gt;=17.5),ROUND(S45,0),"")</f>
      </c>
      <c r="S45" s="7">
        <f>IF(T45&lt;&gt;"",IF(T45="*","+++",SUM(T45:W45)/4*3),"")</f>
      </c>
      <c r="X45" s="24">
        <f>IF(AND(Y45&lt;&gt;"",Y45&lt;&gt;"+++",Y45&gt;=17.5),ROUND(Y45,0),"")</f>
        <v>35</v>
      </c>
      <c r="Y45" s="7">
        <f>IF(Z45&lt;&gt;"",IF(Z45="*","+++",SUM(Z45:AA45)/2*3),"")</f>
        <v>34.5</v>
      </c>
      <c r="Z45" s="7">
        <v>11.5</v>
      </c>
      <c r="AA45" s="25">
        <v>11.5</v>
      </c>
      <c r="AB45" s="23">
        <f>IF(AND(AC45&lt;&gt;"",AC45&lt;&gt;"+++",AC45&gt;=17.5),ROUND(AC45,0),"")</f>
      </c>
      <c r="AC45" s="7">
        <f>IF(AD45&lt;&gt;"",IF(AD45="*","+++",SUM(AD45:AG45)/4*3),"")</f>
      </c>
      <c r="AH45" s="24">
        <f>IF(AND(AI45&lt;&gt;"",AI45&lt;&gt;"+++",AI45&gt;=17.5),ROUND(AI45,0),"")</f>
      </c>
      <c r="AI45" s="7">
        <f>IF(AJ45&lt;&gt;"",IF(AJ45="*","+++",SUM(AJ45:AK45)/2*3),"")</f>
      </c>
      <c r="AK45" s="25"/>
      <c r="AL45" s="24">
        <f>IF(AND(AM45&lt;&gt;"",AM45&lt;&gt;"+++",AM45&gt;=17.5),ROUND(AM45,0),"")</f>
      </c>
      <c r="AM45" s="7">
        <f>IF(AN45&lt;&gt;"",IF(AN45="*","+++",SUM(AN45:AO45)/2*3),"")</f>
      </c>
      <c r="AO45" s="25"/>
      <c r="AP45" s="23">
        <f>IF(AND(AQ45&lt;&gt;"",AQ45&lt;&gt;"+++",AQ45&gt;=17.5),ROUND(AQ45,0),"")</f>
      </c>
      <c r="AQ45" s="7">
        <f>IF(AR45&lt;&gt;"",IF(AR45="*","+++",SUM(AR45:AU45)/4*3),"")</f>
      </c>
      <c r="AV45" s="24">
        <f>IF(AND(AW45&lt;&gt;"",AW45&lt;&gt;"+++",AW45&gt;=17.5),ROUND(AW45,0),"")</f>
      </c>
      <c r="AW45" s="7">
        <f>IF(AX45&lt;&gt;"",IF(AX45="*","+++",SUM(AX45:AY45)/2*3),"")</f>
      </c>
      <c r="AY45" s="25"/>
      <c r="AZ45" s="23">
        <f>IF(AND(BA45&lt;&gt;"",BA45&lt;&gt;"+++",BA45&gt;=17.5),ROUND(BA45,0),"")</f>
      </c>
      <c r="BA45" s="7">
        <f>IF(BB45&lt;&gt;"",IF(BB45="*","+++",SUM(BB45:BE45)/4*3),"")</f>
      </c>
      <c r="BF45" s="24">
        <f>IF(AND(BG45&lt;&gt;"",BG45&lt;&gt;"+++",BG45&gt;=17.5),ROUND(BG45,0),"")</f>
      </c>
      <c r="BG45" s="7">
        <f>IF(BH45&lt;&gt;"",IF(BH45="*","+++",SUM(BH45:BI45)/2*3),"")</f>
      </c>
      <c r="BI45" s="25"/>
      <c r="BJ45" s="23">
        <f>IF(AND(BK45&lt;&gt;"",BK45&lt;&gt;"+++",BK45&gt;=17.5),ROUND(BK45,0),"")</f>
      </c>
      <c r="BK45" s="7">
        <f>IF(BL45&lt;&gt;"",IF(BL45="*","+++",SUM(BL45:BO45)/4*3),"")</f>
      </c>
      <c r="BP45" s="24">
        <f>IF(AND(BQ45&lt;&gt;"",BQ45&lt;&gt;"+++",BQ45&gt;=17.5),ROUND(BQ45,0),"")</f>
      </c>
      <c r="BQ45" s="7">
        <f>IF(BR45&lt;&gt;"",IF(BR45="*","+++",SUM(BR45:BS45)/2*3),"")</f>
      </c>
      <c r="BS45" s="25"/>
      <c r="BT45" s="23">
        <f>IF(AND(BU45&lt;&gt;"",BU45&lt;&gt;"+++",BU45&gt;=17.5),ROUND(BU45,0),"")</f>
      </c>
      <c r="BU45" s="7">
        <f>IF(BV45&lt;&gt;"",IF(BV45="*","+++",SUM(BV45:BY45)/4*3),"")</f>
      </c>
      <c r="BZ45" s="24">
        <f>IF(AND(CA45&lt;&gt;"",CA45&lt;&gt;"+++",CA45&gt;=17.5),ROUND(CA45,0),"")</f>
      </c>
      <c r="CA45" s="7">
        <f>IF(CB45&lt;&gt;"",IF(CB45="*","+++",SUM(CB45:CC45)/2*3),"")</f>
      </c>
      <c r="CC45" s="25"/>
      <c r="CD45" s="23">
        <f>IF(AND(CE45&lt;&gt;"",CE45&lt;&gt;"+++",CE45&gt;=17.5),ROUND(CE45,0),"")</f>
      </c>
      <c r="CE45" s="7">
        <f>IF(CF45&lt;&gt;"",IF(CF45="*","+++",SUM(CF45:CI45)/4*3),"")</f>
      </c>
      <c r="CJ45" s="24">
        <f>IF(AND(CK45&lt;&gt;"",CK45&lt;&gt;"+++",CK45&gt;=17.5),ROUND(CK45,0),"")</f>
      </c>
      <c r="CK45" s="7">
        <f>IF(CL45&lt;&gt;"",IF(CL45="*","+++",SUM(CL45:CM45)/2*3),"")</f>
      </c>
      <c r="CM45" s="25"/>
    </row>
    <row r="46" spans="1:91" ht="12.75">
      <c r="A46" s="5" t="s">
        <v>52</v>
      </c>
      <c r="B46" s="11">
        <f>IF(COUNTBLANK(H46:CM46)=84,"?","")</f>
      </c>
      <c r="C46" s="11">
        <v>86</v>
      </c>
      <c r="D46" s="11">
        <f>IF(AND(F46&lt;&gt;"",G46&lt;&gt;""),MIN(30,ROUND((F46+G46)/2,0)),"")</f>
        <v>19</v>
      </c>
      <c r="E46" s="11">
        <f>IF(D46=30,IF(ROUND((F46+G46)/2,0)&gt;31,"SI",""),"")</f>
      </c>
      <c r="F46" s="33">
        <f>IF(OR(H46&lt;&gt;"",R46&lt;&gt;"",AB46&lt;&gt;"",AP46&lt;&gt;"",AZ46&lt;&gt;"",BJ46&lt;&gt;"",BT46&lt;&gt;"",CD46&lt;&gt;""),MAX(I46,S46,AC46,AQ46,BA46,BK46,BU46,CE46),"")</f>
        <v>19.125</v>
      </c>
      <c r="G46" s="33">
        <f>IF(OR(N46&lt;&gt;"",X46&lt;&gt;"",AH46&lt;&gt;"",AL46&lt;&gt;"",AV46&lt;&gt;"",BF46&lt;&gt;"",BP46&lt;&gt;"",BZ46&lt;&gt;"",CJ46&lt;&gt;""),MAX(O46,Y46,AI46,AM46,AW46,BG46,BQ46,CA46,CK46),"")</f>
        <v>18</v>
      </c>
      <c r="H46" s="23">
        <f>IF(AND(I46&lt;&gt;"",I46&lt;&gt;"+++",I46&gt;=17.5),ROUND(I46,0),"")</f>
      </c>
      <c r="I46" s="7">
        <f>IF(J46&lt;&gt;"",IF(J46="*","+++",SUM(J46:M46)/4*3),"")</f>
      </c>
      <c r="N46" s="24">
        <f>IF(AND(O46&lt;&gt;"",O46&lt;&gt;"+++",O46&gt;=17.5),ROUND(O46,0),"")</f>
      </c>
      <c r="O46" s="7">
        <f>IF(P46&lt;&gt;"",IF(P46="*","+++",SUM(P46:Q46)/2*3),"")</f>
      </c>
      <c r="Q46" s="25"/>
      <c r="R46" s="23">
        <f>IF(AND(S46&lt;&gt;"",S46&lt;&gt;"+++",S46&gt;=17.5),ROUND(S46,0),"")</f>
      </c>
      <c r="S46" s="7">
        <f>IF(T46&lt;&gt;"",IF(T46="*","+++",SUM(T46:W46)/4*3),"")</f>
      </c>
      <c r="X46" s="24">
        <f>IF(AND(Y46&lt;&gt;"",Y46&lt;&gt;"+++",Y46&gt;=17.5),ROUND(Y46,0),"")</f>
      </c>
      <c r="Y46" s="7">
        <f>IF(Z46&lt;&gt;"",IF(Z46="*","+++",SUM(Z46:AA46)/2*3),"")</f>
      </c>
      <c r="AA46" s="25"/>
      <c r="AB46" s="23">
        <f>IF(AND(AC46&lt;&gt;"",AC46&lt;&gt;"+++",AC46&gt;=17.5),ROUND(AC46,0),"")</f>
      </c>
      <c r="AC46" s="7">
        <f>IF(AD46&lt;&gt;"",IF(AD46="*","+++",SUM(AD46:AG46)/4*3),"")</f>
      </c>
      <c r="AH46" s="24">
        <f>IF(AND(AI46&lt;&gt;"",AI46&lt;&gt;"+++",AI46&gt;=17.5),ROUND(AI46,0),"")</f>
      </c>
      <c r="AI46" s="7">
        <f>IF(AJ46&lt;&gt;"",IF(AJ46="*","+++",SUM(AJ46:AK46)/2*3),"")</f>
      </c>
      <c r="AK46" s="25"/>
      <c r="AL46" s="24">
        <f>IF(AND(AM46&lt;&gt;"",AM46&lt;&gt;"+++",AM46&gt;=17.5),ROUND(AM46,0),"")</f>
      </c>
      <c r="AM46" s="7">
        <f>IF(AN46&lt;&gt;"",IF(AN46="*","+++",SUM(AN46:AO46)/2*3),"")</f>
      </c>
      <c r="AO46" s="25"/>
      <c r="AP46" s="23">
        <f>IF(AND(AQ46&lt;&gt;"",AQ46&lt;&gt;"+++",AQ46&gt;=17.5),ROUND(AQ46,0),"")</f>
      </c>
      <c r="AQ46" s="7">
        <f>IF(AR46&lt;&gt;"",IF(AR46="*","+++",SUM(AR46:AU46)/4*3),"")</f>
        <v>9.75</v>
      </c>
      <c r="AR46" s="7">
        <v>9</v>
      </c>
      <c r="AS46" s="7">
        <v>0</v>
      </c>
      <c r="AT46" s="7">
        <v>3</v>
      </c>
      <c r="AU46" s="7">
        <v>1</v>
      </c>
      <c r="AV46" s="24">
        <f>IF(AND(AW46&lt;&gt;"",AW46&lt;&gt;"+++",AW46&gt;=17.5),ROUND(AW46,0),"")</f>
      </c>
      <c r="AW46" s="7">
        <f>IF(AX46&lt;&gt;"",IF(AX46="*","+++",SUM(AX46:AY46)/2*3),"")</f>
      </c>
      <c r="AY46" s="25"/>
      <c r="AZ46" s="23">
        <f>IF(AND(BA46&lt;&gt;"",BA46&lt;&gt;"+++",BA46&gt;=17.5),ROUND(BA46,0),"")</f>
      </c>
      <c r="BA46" s="7">
        <f>IF(BB46&lt;&gt;"",IF(BB46="*","+++",SUM(BB46:BE46)/4*3),"")</f>
        <v>9</v>
      </c>
      <c r="BB46" s="7">
        <v>1.5</v>
      </c>
      <c r="BC46" s="7">
        <v>3</v>
      </c>
      <c r="BD46" s="7">
        <v>2.5</v>
      </c>
      <c r="BE46" s="7">
        <v>5</v>
      </c>
      <c r="BF46" s="24">
        <f>IF(AND(BG46&lt;&gt;"",BG46&lt;&gt;"+++",BG46&gt;=17.5),ROUND(BG46,0),"")</f>
      </c>
      <c r="BG46" s="7">
        <f>IF(BH46&lt;&gt;"",IF(BH46="*","+++",SUM(BH46:BI46)/2*3),"")</f>
        <v>12</v>
      </c>
      <c r="BH46" s="7">
        <v>7</v>
      </c>
      <c r="BI46" s="25">
        <v>1</v>
      </c>
      <c r="BJ46" s="23">
        <f>IF(AND(BK46&lt;&gt;"",BK46&lt;&gt;"+++",BK46&gt;=17.5),ROUND(BK46,0),"")</f>
        <v>19</v>
      </c>
      <c r="BK46" s="7">
        <f>IF(BL46&lt;&gt;"",IF(BL46="*","+++",SUM(BL46:BO46)/4*3),"")</f>
        <v>19.125</v>
      </c>
      <c r="BL46" s="7">
        <v>10.5</v>
      </c>
      <c r="BM46" s="7">
        <v>10</v>
      </c>
      <c r="BN46" s="7">
        <v>2</v>
      </c>
      <c r="BO46" s="7">
        <v>3</v>
      </c>
      <c r="BP46" s="24">
        <f>IF(AND(BQ46&lt;&gt;"",BQ46&lt;&gt;"+++",BQ46&gt;=17.5),ROUND(BQ46,0),"")</f>
      </c>
      <c r="BQ46" s="7">
        <f>IF(BR46&lt;&gt;"",IF(BR46="*","+++",SUM(BR46:BS46)/2*3),"")</f>
      </c>
      <c r="BS46" s="25"/>
      <c r="BT46" s="23">
        <f>IF(AND(BU46&lt;&gt;"",BU46&lt;&gt;"+++",BU46&gt;=17.5),ROUND(BU46,0),"")</f>
      </c>
      <c r="BU46" s="7">
        <f>IF(BV46&lt;&gt;"",IF(BV46="*","+++",SUM(BV46:BY46)/4*3),"")</f>
      </c>
      <c r="BZ46" s="24">
        <f>IF(AND(CA46&lt;&gt;"",CA46&lt;&gt;"+++",CA46&gt;=17.5),ROUND(CA46,0),"")</f>
        <v>18</v>
      </c>
      <c r="CA46" s="7">
        <f>IF(CB46&lt;&gt;"",IF(CB46="*","+++",SUM(CB46:CC46)/2*3),"")</f>
        <v>18</v>
      </c>
      <c r="CB46" s="7">
        <v>6</v>
      </c>
      <c r="CC46" s="25">
        <v>6</v>
      </c>
      <c r="CD46" s="23">
        <f>IF(AND(CE46&lt;&gt;"",CE46&lt;&gt;"+++",CE46&gt;=17.5),ROUND(CE46,0),"")</f>
      </c>
      <c r="CE46" s="7">
        <f>IF(CF46&lt;&gt;"",IF(CF46="*","+++",SUM(CF46:CI46)/4*3),"")</f>
      </c>
      <c r="CJ46" s="24">
        <f>IF(AND(CK46&lt;&gt;"",CK46&lt;&gt;"+++",CK46&gt;=17.5),ROUND(CK46,0),"")</f>
      </c>
      <c r="CK46" s="7">
        <f>IF(CL46&lt;&gt;"",IF(CL46="*","+++",SUM(CL46:CM46)/2*3),"")</f>
      </c>
      <c r="CM46" s="25"/>
    </row>
    <row r="47" spans="1:91" ht="12.75">
      <c r="A47" s="5" t="s">
        <v>68</v>
      </c>
      <c r="B47" s="11" t="str">
        <f>IF(COUNTBLANK(H47:CM47)=84,"?","")</f>
        <v>?</v>
      </c>
      <c r="C47" s="11"/>
      <c r="D47" s="11">
        <f>IF(AND(F47&lt;&gt;"",G47&lt;&gt;""),MIN(30,ROUND((F47+G47)/2,0)),"")</f>
      </c>
      <c r="E47" s="11">
        <f>IF(D47=30,IF(ROUND((F47+G47)/2,0)&gt;31,"SI",""),"")</f>
      </c>
      <c r="F47" s="33">
        <f>IF(OR(H47&lt;&gt;"",R47&lt;&gt;"",AB47&lt;&gt;"",AP47&lt;&gt;"",AZ47&lt;&gt;"",BJ47&lt;&gt;"",BT47&lt;&gt;"",CD47&lt;&gt;""),MAX(I47,S47,AC47,AQ47,BA47,BK47,BU47,CE47),"")</f>
      </c>
      <c r="G47" s="33">
        <f>IF(OR(N47&lt;&gt;"",X47&lt;&gt;"",AH47&lt;&gt;"",AL47&lt;&gt;"",AV47&lt;&gt;"",BF47&lt;&gt;"",BP47&lt;&gt;"",BZ47&lt;&gt;"",CJ47&lt;&gt;""),MAX(O47,Y47,AI47,AM47,AW47,BG47,BQ47,CA47,CK47),"")</f>
      </c>
      <c r="H47" s="23">
        <f>IF(AND(I47&lt;&gt;"",I47&lt;&gt;"+++",I47&gt;=17.5),ROUND(I47,0),"")</f>
      </c>
      <c r="I47" s="7">
        <f>IF(J47&lt;&gt;"",IF(J47="*","+++",SUM(J47:M47)/4*3),"")</f>
      </c>
      <c r="N47" s="24">
        <f>IF(AND(O47&lt;&gt;"",O47&lt;&gt;"+++",O47&gt;=17.5),ROUND(O47,0),"")</f>
      </c>
      <c r="O47" s="7">
        <f>IF(P47&lt;&gt;"",IF(P47="*","+++",SUM(P47:Q47)/2*3),"")</f>
      </c>
      <c r="Q47" s="25"/>
      <c r="R47" s="23">
        <f>IF(AND(S47&lt;&gt;"",S47&lt;&gt;"+++",S47&gt;=17.5),ROUND(S47,0),"")</f>
      </c>
      <c r="S47" s="7">
        <f>IF(T47&lt;&gt;"",IF(T47="*","+++",SUM(T47:W47)/4*3),"")</f>
      </c>
      <c r="X47" s="24">
        <f>IF(AND(Y47&lt;&gt;"",Y47&lt;&gt;"+++",Y47&gt;=17.5),ROUND(Y47,0),"")</f>
      </c>
      <c r="Y47" s="7">
        <f>IF(Z47&lt;&gt;"",IF(Z47="*","+++",SUM(Z47:AA47)/2*3),"")</f>
      </c>
      <c r="AA47" s="25"/>
      <c r="AB47" s="23">
        <f>IF(AND(AC47&lt;&gt;"",AC47&lt;&gt;"+++",AC47&gt;=17.5),ROUND(AC47,0),"")</f>
      </c>
      <c r="AC47" s="7">
        <f>IF(AD47&lt;&gt;"",IF(AD47="*","+++",SUM(AD47:AG47)/4*3),"")</f>
      </c>
      <c r="AH47" s="24">
        <f>IF(AND(AI47&lt;&gt;"",AI47&lt;&gt;"+++",AI47&gt;=17.5),ROUND(AI47,0),"")</f>
      </c>
      <c r="AI47" s="7">
        <f>IF(AJ47&lt;&gt;"",IF(AJ47="*","+++",SUM(AJ47:AK47)/2*3),"")</f>
      </c>
      <c r="AK47" s="25"/>
      <c r="AL47" s="24">
        <f>IF(AND(AM47&lt;&gt;"",AM47&lt;&gt;"+++",AM47&gt;=17.5),ROUND(AM47,0),"")</f>
      </c>
      <c r="AM47" s="7">
        <f>IF(AN47&lt;&gt;"",IF(AN47="*","+++",SUM(AN47:AO47)/2*3),"")</f>
      </c>
      <c r="AO47" s="25"/>
      <c r="AP47" s="23">
        <f>IF(AND(AQ47&lt;&gt;"",AQ47&lt;&gt;"+++",AQ47&gt;=17.5),ROUND(AQ47,0),"")</f>
      </c>
      <c r="AQ47" s="7">
        <f>IF(AR47&lt;&gt;"",IF(AR47="*","+++",SUM(AR47:AU47)/4*3),"")</f>
      </c>
      <c r="AV47" s="24">
        <f>IF(AND(AW47&lt;&gt;"",AW47&lt;&gt;"+++",AW47&gt;=17.5),ROUND(AW47,0),"")</f>
      </c>
      <c r="AW47" s="7">
        <f>IF(AX47&lt;&gt;"",IF(AX47="*","+++",SUM(AX47:AY47)/2*3),"")</f>
      </c>
      <c r="AY47" s="25"/>
      <c r="AZ47" s="23">
        <f>IF(AND(BA47&lt;&gt;"",BA47&lt;&gt;"+++",BA47&gt;=17.5),ROUND(BA47,0),"")</f>
      </c>
      <c r="BA47" s="7">
        <f>IF(BB47&lt;&gt;"",IF(BB47="*","+++",SUM(BB47:BE47)/4*3),"")</f>
      </c>
      <c r="BF47" s="24">
        <f>IF(AND(BG47&lt;&gt;"",BG47&lt;&gt;"+++",BG47&gt;=17.5),ROUND(BG47,0),"")</f>
      </c>
      <c r="BG47" s="7">
        <f>IF(BH47&lt;&gt;"",IF(BH47="*","+++",SUM(BH47:BI47)/2*3),"")</f>
      </c>
      <c r="BI47" s="25"/>
      <c r="BJ47" s="23">
        <f>IF(AND(BK47&lt;&gt;"",BK47&lt;&gt;"+++",BK47&gt;=17.5),ROUND(BK47,0),"")</f>
      </c>
      <c r="BK47" s="7">
        <f>IF(BL47&lt;&gt;"",IF(BL47="*","+++",SUM(BL47:BO47)/4*3),"")</f>
      </c>
      <c r="BP47" s="24">
        <f>IF(AND(BQ47&lt;&gt;"",BQ47&lt;&gt;"+++",BQ47&gt;=17.5),ROUND(BQ47,0),"")</f>
      </c>
      <c r="BQ47" s="7">
        <f>IF(BR47&lt;&gt;"",IF(BR47="*","+++",SUM(BR47:BS47)/2*3),"")</f>
      </c>
      <c r="BS47" s="25"/>
      <c r="BT47" s="23">
        <f>IF(AND(BU47&lt;&gt;"",BU47&lt;&gt;"+++",BU47&gt;=17.5),ROUND(BU47,0),"")</f>
      </c>
      <c r="BU47" s="7">
        <f>IF(BV47&lt;&gt;"",IF(BV47="*","+++",SUM(BV47:BY47)/4*3),"")</f>
      </c>
      <c r="BZ47" s="24">
        <f>IF(AND(CA47&lt;&gt;"",CA47&lt;&gt;"+++",CA47&gt;=17.5),ROUND(CA47,0),"")</f>
      </c>
      <c r="CA47" s="7">
        <f>IF(CB47&lt;&gt;"",IF(CB47="*","+++",SUM(CB47:CC47)/2*3),"")</f>
      </c>
      <c r="CC47" s="25"/>
      <c r="CD47" s="23">
        <f>IF(AND(CE47&lt;&gt;"",CE47&lt;&gt;"+++",CE47&gt;=17.5),ROUND(CE47,0),"")</f>
      </c>
      <c r="CE47" s="7">
        <f>IF(CF47&lt;&gt;"",IF(CF47="*","+++",SUM(CF47:CI47)/4*3),"")</f>
      </c>
      <c r="CJ47" s="24">
        <f>IF(AND(CK47&lt;&gt;"",CK47&lt;&gt;"+++",CK47&gt;=17.5),ROUND(CK47,0),"")</f>
      </c>
      <c r="CK47" s="7">
        <f>IF(CL47&lt;&gt;"",IF(CL47="*","+++",SUM(CL47:CM47)/2*3),"")</f>
      </c>
      <c r="CM47" s="25"/>
    </row>
    <row r="48" spans="1:91" ht="12.75">
      <c r="A48" s="5" t="s">
        <v>38</v>
      </c>
      <c r="B48" s="11" t="str">
        <f>IF(COUNTBLANK(H48:CM48)=84,"?","")</f>
        <v>?</v>
      </c>
      <c r="C48" s="11"/>
      <c r="D48" s="11">
        <f>IF(AND(F48&lt;&gt;"",G48&lt;&gt;""),MIN(30,ROUND((F48+G48)/2,0)),"")</f>
      </c>
      <c r="E48" s="11">
        <f>IF(D48=30,IF(ROUND((F48+G48)/2,0)&gt;31,"SI",""),"")</f>
      </c>
      <c r="F48" s="33">
        <f>IF(OR(H48&lt;&gt;"",R48&lt;&gt;"",AB48&lt;&gt;"",AP48&lt;&gt;"",AZ48&lt;&gt;"",BJ48&lt;&gt;"",BT48&lt;&gt;"",CD48&lt;&gt;""),MAX(I48,S48,AC48,AQ48,BA48,BK48,BU48,CE48),"")</f>
      </c>
      <c r="G48" s="33">
        <f>IF(OR(N48&lt;&gt;"",X48&lt;&gt;"",AH48&lt;&gt;"",AL48&lt;&gt;"",AV48&lt;&gt;"",BF48&lt;&gt;"",BP48&lt;&gt;"",BZ48&lt;&gt;"",CJ48&lt;&gt;""),MAX(O48,Y48,AI48,AM48,AW48,BG48,BQ48,CA48,CK48),"")</f>
      </c>
      <c r="H48" s="23">
        <f>IF(AND(I48&lt;&gt;"",I48&lt;&gt;"+++",I48&gt;=17.5),ROUND(I48,0),"")</f>
      </c>
      <c r="I48" s="7">
        <f>IF(J48&lt;&gt;"",IF(J48="*","+++",SUM(J48:M48)/4*3),"")</f>
      </c>
      <c r="N48" s="24">
        <f>IF(AND(O48&lt;&gt;"",O48&lt;&gt;"+++",O48&gt;=17.5),ROUND(O48,0),"")</f>
      </c>
      <c r="O48" s="7">
        <f>IF(P48&lt;&gt;"",IF(P48="*","+++",SUM(P48:Q48)/2*3),"")</f>
      </c>
      <c r="Q48" s="25"/>
      <c r="R48" s="23">
        <f>IF(AND(S48&lt;&gt;"",S48&lt;&gt;"+++",S48&gt;=17.5),ROUND(S48,0),"")</f>
      </c>
      <c r="S48" s="7">
        <f>IF(T48&lt;&gt;"",IF(T48="*","+++",SUM(T48:W48)/4*3),"")</f>
      </c>
      <c r="X48" s="24">
        <f>IF(AND(Y48&lt;&gt;"",Y48&lt;&gt;"+++",Y48&gt;=17.5),ROUND(Y48,0),"")</f>
      </c>
      <c r="Y48" s="7">
        <f>IF(Z48&lt;&gt;"",IF(Z48="*","+++",SUM(Z48:AA48)/2*3),"")</f>
      </c>
      <c r="AA48" s="25"/>
      <c r="AB48" s="23">
        <f>IF(AND(AC48&lt;&gt;"",AC48&lt;&gt;"+++",AC48&gt;=17.5),ROUND(AC48,0),"")</f>
      </c>
      <c r="AC48" s="7">
        <f>IF(AD48&lt;&gt;"",IF(AD48="*","+++",SUM(AD48:AG48)/4*3),"")</f>
      </c>
      <c r="AH48" s="24">
        <f>IF(AND(AI48&lt;&gt;"",AI48&lt;&gt;"+++",AI48&gt;=17.5),ROUND(AI48,0),"")</f>
      </c>
      <c r="AI48" s="7">
        <f>IF(AJ48&lt;&gt;"",IF(AJ48="*","+++",SUM(AJ48:AK48)/2*3),"")</f>
      </c>
      <c r="AK48" s="25"/>
      <c r="AL48" s="24">
        <f>IF(AND(AM48&lt;&gt;"",AM48&lt;&gt;"+++",AM48&gt;=17.5),ROUND(AM48,0),"")</f>
      </c>
      <c r="AM48" s="7">
        <f>IF(AN48&lt;&gt;"",IF(AN48="*","+++",SUM(AN48:AO48)/2*3),"")</f>
      </c>
      <c r="AO48" s="25"/>
      <c r="AP48" s="23">
        <f>IF(AND(AQ48&lt;&gt;"",AQ48&lt;&gt;"+++",AQ48&gt;=17.5),ROUND(AQ48,0),"")</f>
      </c>
      <c r="AQ48" s="7">
        <f>IF(AR48&lt;&gt;"",IF(AR48="*","+++",SUM(AR48:AU48)/4*3),"")</f>
      </c>
      <c r="AV48" s="24">
        <f>IF(AND(AW48&lt;&gt;"",AW48&lt;&gt;"+++",AW48&gt;=17.5),ROUND(AW48,0),"")</f>
      </c>
      <c r="AW48" s="7">
        <f>IF(AX48&lt;&gt;"",IF(AX48="*","+++",SUM(AX48:AY48)/2*3),"")</f>
      </c>
      <c r="AY48" s="25"/>
      <c r="AZ48" s="23">
        <f>IF(AND(BA48&lt;&gt;"",BA48&lt;&gt;"+++",BA48&gt;=17.5),ROUND(BA48,0),"")</f>
      </c>
      <c r="BA48" s="7">
        <f>IF(BB48&lt;&gt;"",IF(BB48="*","+++",SUM(BB48:BE48)/4*3),"")</f>
      </c>
      <c r="BF48" s="24">
        <f>IF(AND(BG48&lt;&gt;"",BG48&lt;&gt;"+++",BG48&gt;=17.5),ROUND(BG48,0),"")</f>
      </c>
      <c r="BG48" s="7">
        <f>IF(BH48&lt;&gt;"",IF(BH48="*","+++",SUM(BH48:BI48)/2*3),"")</f>
      </c>
      <c r="BI48" s="25"/>
      <c r="BJ48" s="23">
        <f>IF(AND(BK48&lt;&gt;"",BK48&lt;&gt;"+++",BK48&gt;=17.5),ROUND(BK48,0),"")</f>
      </c>
      <c r="BK48" s="7">
        <f>IF(BL48&lt;&gt;"",IF(BL48="*","+++",SUM(BL48:BO48)/4*3),"")</f>
      </c>
      <c r="BP48" s="24">
        <f>IF(AND(BQ48&lt;&gt;"",BQ48&lt;&gt;"+++",BQ48&gt;=17.5),ROUND(BQ48,0),"")</f>
      </c>
      <c r="BQ48" s="7">
        <f>IF(BR48&lt;&gt;"",IF(BR48="*","+++",SUM(BR48:BS48)/2*3),"")</f>
      </c>
      <c r="BS48" s="25"/>
      <c r="BT48" s="23">
        <f>IF(AND(BU48&lt;&gt;"",BU48&lt;&gt;"+++",BU48&gt;=17.5),ROUND(BU48,0),"")</f>
      </c>
      <c r="BU48" s="7">
        <f>IF(BV48&lt;&gt;"",IF(BV48="*","+++",SUM(BV48:BY48)/4*3),"")</f>
      </c>
      <c r="BZ48" s="24">
        <f>IF(AND(CA48&lt;&gt;"",CA48&lt;&gt;"+++",CA48&gt;=17.5),ROUND(CA48,0),"")</f>
      </c>
      <c r="CA48" s="7">
        <f>IF(CB48&lt;&gt;"",IF(CB48="*","+++",SUM(CB48:CC48)/2*3),"")</f>
      </c>
      <c r="CC48" s="25"/>
      <c r="CD48" s="23">
        <f>IF(AND(CE48&lt;&gt;"",CE48&lt;&gt;"+++",CE48&gt;=17.5),ROUND(CE48,0),"")</f>
      </c>
      <c r="CE48" s="7">
        <f>IF(CF48&lt;&gt;"",IF(CF48="*","+++",SUM(CF48:CI48)/4*3),"")</f>
      </c>
      <c r="CJ48" s="24">
        <f>IF(AND(CK48&lt;&gt;"",CK48&lt;&gt;"+++",CK48&gt;=17.5),ROUND(CK48,0),"")</f>
      </c>
      <c r="CK48" s="7">
        <f>IF(CL48&lt;&gt;"",IF(CL48="*","+++",SUM(CL48:CM48)/2*3),"")</f>
      </c>
      <c r="CM48" s="25"/>
    </row>
    <row r="49" spans="1:91" ht="12.75">
      <c r="A49" s="5" t="s">
        <v>49</v>
      </c>
      <c r="B49" s="11">
        <f>IF(COUNTBLANK(H49:CM49)=84,"?","")</f>
      </c>
      <c r="C49" s="11">
        <v>57</v>
      </c>
      <c r="D49" s="11">
        <f>IF(AND(F49&lt;&gt;"",G49&lt;&gt;""),MIN(30,ROUND((F49+G49)/2,0)),"")</f>
        <v>21</v>
      </c>
      <c r="E49" s="11">
        <f>IF(D49=30,IF(ROUND((F49+G49)/2,0)&gt;31,"SI",""),"")</f>
      </c>
      <c r="F49" s="33">
        <f>IF(OR(H49&lt;&gt;"",R49&lt;&gt;"",AB49&lt;&gt;"",AP49&lt;&gt;"",AZ49&lt;&gt;"",BJ49&lt;&gt;"",BT49&lt;&gt;"",CD49&lt;&gt;""),MAX(I49,S49,AC49,AQ49,BA49,BK49,BU49,CE49),"")</f>
        <v>19.875</v>
      </c>
      <c r="G49" s="33">
        <f>IF(OR(N49&lt;&gt;"",X49&lt;&gt;"",AH49&lt;&gt;"",AL49&lt;&gt;"",AV49&lt;&gt;"",BF49&lt;&gt;"",BP49&lt;&gt;"",BZ49&lt;&gt;"",CJ49&lt;&gt;""),MAX(O49,Y49,AI49,AM49,AW49,BG49,BQ49,CA49,CK49),"")</f>
        <v>21.75</v>
      </c>
      <c r="H49" s="23">
        <f>IF(AND(I49&lt;&gt;"",I49&lt;&gt;"+++",I49&gt;=17.5),ROUND(I49,0),"")</f>
        <v>20</v>
      </c>
      <c r="I49" s="7">
        <f>IF(J49&lt;&gt;"",IF(J49="*","+++",SUM(J49:M49)/4*3),"")</f>
        <v>19.875</v>
      </c>
      <c r="J49" s="7">
        <v>11.5</v>
      </c>
      <c r="K49" s="7">
        <v>0</v>
      </c>
      <c r="L49" s="7">
        <v>11.5</v>
      </c>
      <c r="M49" s="7">
        <v>3.5</v>
      </c>
      <c r="N49" s="24">
        <f>IF(AND(O49&lt;&gt;"",O49&lt;&gt;"+++",O49&gt;=17.5),ROUND(O49,0),"")</f>
      </c>
      <c r="O49" s="7" t="str">
        <f>IF(P49&lt;&gt;"",IF(P49="*","+++",SUM(P49:Q49)/2*3),"")</f>
        <v>+++</v>
      </c>
      <c r="P49" s="7" t="s">
        <v>101</v>
      </c>
      <c r="Q49" s="25" t="s">
        <v>101</v>
      </c>
      <c r="R49" s="23">
        <f>IF(AND(S49&lt;&gt;"",S49&lt;&gt;"+++",S49&gt;=17.5),ROUND(S49,0),"")</f>
      </c>
      <c r="S49" s="7">
        <f>IF(T49&lt;&gt;"",IF(T49="*","+++",SUM(T49:W49)/4*3),"")</f>
      </c>
      <c r="X49" s="24">
        <f>IF(AND(Y49&lt;&gt;"",Y49&lt;&gt;"+++",Y49&gt;=17.5),ROUND(Y49,0),"")</f>
      </c>
      <c r="Y49" s="7">
        <f>IF(Z49&lt;&gt;"",IF(Z49="*","+++",SUM(Z49:AA49)/2*3),"")</f>
      </c>
      <c r="AA49" s="25"/>
      <c r="AB49" s="23">
        <f>IF(AND(AC49&lt;&gt;"",AC49&lt;&gt;"+++",AC49&gt;=17.5),ROUND(AC49,0),"")</f>
      </c>
      <c r="AC49" s="7">
        <f>IF(AD49&lt;&gt;"",IF(AD49="*","+++",SUM(AD49:AG49)/4*3),"")</f>
      </c>
      <c r="AH49" s="24">
        <f>IF(AND(AI49&lt;&gt;"",AI49&lt;&gt;"+++",AI49&gt;=17.5),ROUND(AI49,0),"")</f>
      </c>
      <c r="AI49" s="7">
        <f>IF(AJ49&lt;&gt;"",IF(AJ49="*","+++",SUM(AJ49:AK49)/2*3),"")</f>
      </c>
      <c r="AK49" s="25"/>
      <c r="AL49" s="24">
        <f>IF(AND(AM49&lt;&gt;"",AM49&lt;&gt;"+++",AM49&gt;=17.5),ROUND(AM49,0),"")</f>
      </c>
      <c r="AM49" s="7">
        <f>IF(AN49&lt;&gt;"",IF(AN49="*","+++",SUM(AN49:AO49)/2*3),"")</f>
      </c>
      <c r="AO49" s="25"/>
      <c r="AP49" s="23">
        <f>IF(AND(AQ49&lt;&gt;"",AQ49&lt;&gt;"+++",AQ49&gt;=17.5),ROUND(AQ49,0),"")</f>
      </c>
      <c r="AQ49" s="7">
        <f>IF(AR49&lt;&gt;"",IF(AR49="*","+++",SUM(AR49:AU49)/4*3),"")</f>
      </c>
      <c r="AV49" s="24">
        <f>IF(AND(AW49&lt;&gt;"",AW49&lt;&gt;"+++",AW49&gt;=17.5),ROUND(AW49,0),"")</f>
        <v>22</v>
      </c>
      <c r="AW49" s="7">
        <f>IF(AX49&lt;&gt;"",IF(AX49="*","+++",SUM(AX49:AY49)/2*3),"")</f>
        <v>21.75</v>
      </c>
      <c r="AX49" s="7">
        <v>11</v>
      </c>
      <c r="AY49" s="25">
        <v>3.5</v>
      </c>
      <c r="AZ49" s="23">
        <f>IF(AND(BA49&lt;&gt;"",BA49&lt;&gt;"+++",BA49&gt;=17.5),ROUND(BA49,0),"")</f>
      </c>
      <c r="BA49" s="7">
        <f>IF(BB49&lt;&gt;"",IF(BB49="*","+++",SUM(BB49:BE49)/4*3),"")</f>
      </c>
      <c r="BF49" s="24">
        <f>IF(AND(BG49&lt;&gt;"",BG49&lt;&gt;"+++",BG49&gt;=17.5),ROUND(BG49,0),"")</f>
      </c>
      <c r="BG49" s="7">
        <f>IF(BH49&lt;&gt;"",IF(BH49="*","+++",SUM(BH49:BI49)/2*3),"")</f>
      </c>
      <c r="BI49" s="25"/>
      <c r="BJ49" s="23">
        <f>IF(AND(BK49&lt;&gt;"",BK49&lt;&gt;"+++",BK49&gt;=17.5),ROUND(BK49,0),"")</f>
      </c>
      <c r="BK49" s="7">
        <f>IF(BL49&lt;&gt;"",IF(BL49="*","+++",SUM(BL49:BO49)/4*3),"")</f>
      </c>
      <c r="BP49" s="24">
        <f>IF(AND(BQ49&lt;&gt;"",BQ49&lt;&gt;"+++",BQ49&gt;=17.5),ROUND(BQ49,0),"")</f>
      </c>
      <c r="BQ49" s="7">
        <f>IF(BR49&lt;&gt;"",IF(BR49="*","+++",SUM(BR49:BS49)/2*3),"")</f>
      </c>
      <c r="BS49" s="25"/>
      <c r="BT49" s="23">
        <f>IF(AND(BU49&lt;&gt;"",BU49&lt;&gt;"+++",BU49&gt;=17.5),ROUND(BU49,0),"")</f>
      </c>
      <c r="BU49" s="7">
        <f>IF(BV49&lt;&gt;"",IF(BV49="*","+++",SUM(BV49:BY49)/4*3),"")</f>
      </c>
      <c r="BZ49" s="24">
        <f>IF(AND(CA49&lt;&gt;"",CA49&lt;&gt;"+++",CA49&gt;=17.5),ROUND(CA49,0),"")</f>
      </c>
      <c r="CA49" s="7">
        <f>IF(CB49&lt;&gt;"",IF(CB49="*","+++",SUM(CB49:CC49)/2*3),"")</f>
      </c>
      <c r="CC49" s="25"/>
      <c r="CD49" s="23">
        <f>IF(AND(CE49&lt;&gt;"",CE49&lt;&gt;"+++",CE49&gt;=17.5),ROUND(CE49,0),"")</f>
      </c>
      <c r="CE49" s="7">
        <f>IF(CF49&lt;&gt;"",IF(CF49="*","+++",SUM(CF49:CI49)/4*3),"")</f>
      </c>
      <c r="CJ49" s="24">
        <f>IF(AND(CK49&lt;&gt;"",CK49&lt;&gt;"+++",CK49&gt;=17.5),ROUND(CK49,0),"")</f>
      </c>
      <c r="CK49" s="7">
        <f>IF(CL49&lt;&gt;"",IF(CL49="*","+++",SUM(CL49:CM49)/2*3),"")</f>
      </c>
      <c r="CM49" s="25"/>
    </row>
    <row r="50" spans="1:91" ht="12.75">
      <c r="A50" s="5" t="s">
        <v>60</v>
      </c>
      <c r="B50" s="11">
        <f>IF(COUNTBLANK(H50:CM50)=84,"?","")</f>
      </c>
      <c r="C50" s="11">
        <v>28</v>
      </c>
      <c r="D50" s="11">
        <f>IF(AND(F50&lt;&gt;"",G50&lt;&gt;""),MIN(30,ROUND((F50+G50)/2,0)),"")</f>
        <v>27</v>
      </c>
      <c r="E50" s="11">
        <f>IF(D50=30,IF(ROUND((F50+G50)/2,0)&gt;31,"SI",""),"")</f>
      </c>
      <c r="F50" s="33">
        <f>IF(OR(H50&lt;&gt;"",R50&lt;&gt;"",AB50&lt;&gt;"",AP50&lt;&gt;"",AZ50&lt;&gt;"",BJ50&lt;&gt;"",BT50&lt;&gt;"",CD50&lt;&gt;""),MAX(I50,S50,AC50,AQ50,BA50,BK50,BU50,CE50),"")</f>
        <v>25.5</v>
      </c>
      <c r="G50" s="33">
        <f>IF(OR(N50&lt;&gt;"",X50&lt;&gt;"",AH50&lt;&gt;"",AL50&lt;&gt;"",AV50&lt;&gt;"",BF50&lt;&gt;"",BP50&lt;&gt;"",BZ50&lt;&gt;"",CJ50&lt;&gt;""),MAX(O50,Y50,AI50,AM50,AW50,BG50,BQ50,CA50,CK50),"")</f>
        <v>28.5</v>
      </c>
      <c r="H50" s="23">
        <f>IF(AND(I50&lt;&gt;"",I50&lt;&gt;"+++",I50&gt;=17.5),ROUND(I50,0),"")</f>
        <v>26</v>
      </c>
      <c r="I50" s="7">
        <f>IF(J50&lt;&gt;"",IF(J50="*","+++",SUM(J50:M50)/4*3),"")</f>
        <v>25.5</v>
      </c>
      <c r="J50" s="7">
        <v>6.5</v>
      </c>
      <c r="K50" s="7">
        <v>11.5</v>
      </c>
      <c r="L50" s="7">
        <v>12</v>
      </c>
      <c r="M50" s="7">
        <v>4</v>
      </c>
      <c r="N50" s="24">
        <f>IF(AND(O50&lt;&gt;"",O50&lt;&gt;"+++",O50&gt;=17.5),ROUND(O50,0),"")</f>
        <v>18</v>
      </c>
      <c r="O50" s="7">
        <f>IF(P50&lt;&gt;"",IF(P50="*","+++",SUM(P50:Q50)/2*3),"")</f>
        <v>18</v>
      </c>
      <c r="P50" s="7">
        <v>6</v>
      </c>
      <c r="Q50" s="25">
        <v>6</v>
      </c>
      <c r="R50" s="23">
        <f>IF(AND(S50&lt;&gt;"",S50&lt;&gt;"+++",S50&gt;=17.5),ROUND(S50,0),"")</f>
      </c>
      <c r="S50" s="7">
        <f>IF(T50&lt;&gt;"",IF(T50="*","+++",SUM(T50:W50)/4*3),"")</f>
      </c>
      <c r="X50" s="24">
        <f>IF(AND(Y50&lt;&gt;"",Y50&lt;&gt;"+++",Y50&gt;=17.5),ROUND(Y50,0),"")</f>
        <v>29</v>
      </c>
      <c r="Y50" s="7">
        <f>IF(Z50&lt;&gt;"",IF(Z50="*","+++",SUM(Z50:AA50)/2*3),"")</f>
        <v>28.5</v>
      </c>
      <c r="Z50" s="7">
        <v>8.5</v>
      </c>
      <c r="AA50" s="25">
        <v>10.5</v>
      </c>
      <c r="AB50" s="23">
        <f>IF(AND(AC50&lt;&gt;"",AC50&lt;&gt;"+++",AC50&gt;=17.5),ROUND(AC50,0),"")</f>
      </c>
      <c r="AC50" s="7">
        <f>IF(AD50&lt;&gt;"",IF(AD50="*","+++",SUM(AD50:AG50)/4*3),"")</f>
      </c>
      <c r="AH50" s="24">
        <f>IF(AND(AI50&lt;&gt;"",AI50&lt;&gt;"+++",AI50&gt;=17.5),ROUND(AI50,0),"")</f>
      </c>
      <c r="AI50" s="7">
        <f>IF(AJ50&lt;&gt;"",IF(AJ50="*","+++",SUM(AJ50:AK50)/2*3),"")</f>
      </c>
      <c r="AK50" s="25"/>
      <c r="AL50" s="24">
        <f>IF(AND(AM50&lt;&gt;"",AM50&lt;&gt;"+++",AM50&gt;=17.5),ROUND(AM50,0),"")</f>
      </c>
      <c r="AM50" s="7">
        <f>IF(AN50&lt;&gt;"",IF(AN50="*","+++",SUM(AN50:AO50)/2*3),"")</f>
      </c>
      <c r="AO50" s="25"/>
      <c r="AP50" s="23">
        <f>IF(AND(AQ50&lt;&gt;"",AQ50&lt;&gt;"+++",AQ50&gt;=17.5),ROUND(AQ50,0),"")</f>
      </c>
      <c r="AQ50" s="7">
        <f>IF(AR50&lt;&gt;"",IF(AR50="*","+++",SUM(AR50:AU50)/4*3),"")</f>
      </c>
      <c r="AV50" s="24">
        <f>IF(AND(AW50&lt;&gt;"",AW50&lt;&gt;"+++",AW50&gt;=17.5),ROUND(AW50,0),"")</f>
      </c>
      <c r="AW50" s="7">
        <f>IF(AX50&lt;&gt;"",IF(AX50="*","+++",SUM(AX50:AY50)/2*3),"")</f>
      </c>
      <c r="AY50" s="25"/>
      <c r="AZ50" s="23">
        <f>IF(AND(BA50&lt;&gt;"",BA50&lt;&gt;"+++",BA50&gt;=17.5),ROUND(BA50,0),"")</f>
      </c>
      <c r="BA50" s="7">
        <f>IF(BB50&lt;&gt;"",IF(BB50="*","+++",SUM(BB50:BE50)/4*3),"")</f>
      </c>
      <c r="BF50" s="24">
        <f>IF(AND(BG50&lt;&gt;"",BG50&lt;&gt;"+++",BG50&gt;=17.5),ROUND(BG50,0),"")</f>
      </c>
      <c r="BG50" s="7">
        <f>IF(BH50&lt;&gt;"",IF(BH50="*","+++",SUM(BH50:BI50)/2*3),"")</f>
      </c>
      <c r="BI50" s="25"/>
      <c r="BJ50" s="23">
        <f>IF(AND(BK50&lt;&gt;"",BK50&lt;&gt;"+++",BK50&gt;=17.5),ROUND(BK50,0),"")</f>
      </c>
      <c r="BK50" s="7">
        <f>IF(BL50&lt;&gt;"",IF(BL50="*","+++",SUM(BL50:BO50)/4*3),"")</f>
      </c>
      <c r="BP50" s="24">
        <f>IF(AND(BQ50&lt;&gt;"",BQ50&lt;&gt;"+++",BQ50&gt;=17.5),ROUND(BQ50,0),"")</f>
      </c>
      <c r="BQ50" s="7">
        <f>IF(BR50&lt;&gt;"",IF(BR50="*","+++",SUM(BR50:BS50)/2*3),"")</f>
      </c>
      <c r="BS50" s="25"/>
      <c r="BT50" s="23">
        <f>IF(AND(BU50&lt;&gt;"",BU50&lt;&gt;"+++",BU50&gt;=17.5),ROUND(BU50,0),"")</f>
      </c>
      <c r="BU50" s="7">
        <f>IF(BV50&lt;&gt;"",IF(BV50="*","+++",SUM(BV50:BY50)/4*3),"")</f>
      </c>
      <c r="BZ50" s="24">
        <f>IF(AND(CA50&lt;&gt;"",CA50&lt;&gt;"+++",CA50&gt;=17.5),ROUND(CA50,0),"")</f>
      </c>
      <c r="CA50" s="7">
        <f>IF(CB50&lt;&gt;"",IF(CB50="*","+++",SUM(CB50:CC50)/2*3),"")</f>
      </c>
      <c r="CC50" s="25"/>
      <c r="CD50" s="23">
        <f>IF(AND(CE50&lt;&gt;"",CE50&lt;&gt;"+++",CE50&gt;=17.5),ROUND(CE50,0),"")</f>
      </c>
      <c r="CE50" s="7">
        <f>IF(CF50&lt;&gt;"",IF(CF50="*","+++",SUM(CF50:CI50)/4*3),"")</f>
      </c>
      <c r="CJ50" s="24">
        <f>IF(AND(CK50&lt;&gt;"",CK50&lt;&gt;"+++",CK50&gt;=17.5),ROUND(CK50,0),"")</f>
      </c>
      <c r="CK50" s="7">
        <f>IF(CL50&lt;&gt;"",IF(CL50="*","+++",SUM(CL50:CM50)/2*3),"")</f>
      </c>
      <c r="CM50" s="25"/>
    </row>
    <row r="51" spans="1:91" ht="12.75">
      <c r="A51" s="5">
        <v>629377</v>
      </c>
      <c r="B51" s="11">
        <f>IF(COUNTBLANK(H51:CM51)=84,"?","")</f>
      </c>
      <c r="C51" s="11">
        <v>59</v>
      </c>
      <c r="D51" s="11">
        <f>IF(AND(F51&lt;&gt;"",G51&lt;&gt;""),MIN(30,ROUND((F51+G51)/2,0)),"")</f>
        <v>24</v>
      </c>
      <c r="E51" s="11">
        <f>IF(D51=30,IF(ROUND((F51+G51)/2,0)&gt;31,"SI",""),"")</f>
      </c>
      <c r="F51" s="33">
        <f>IF(OR(H51&lt;&gt;"",R51&lt;&gt;"",AB51&lt;&gt;"",AP51&lt;&gt;"",AZ51&lt;&gt;"",BJ51&lt;&gt;"",BT51&lt;&gt;"",CD51&lt;&gt;""),MAX(I51,S51,AC51,AQ51,BA51,BK51,BU51,CE51),"")</f>
        <v>18</v>
      </c>
      <c r="G51" s="33">
        <f>IF(OR(N51&lt;&gt;"",X51&lt;&gt;"",AH51&lt;&gt;"",AL51&lt;&gt;"",AV51&lt;&gt;"",BF51&lt;&gt;"",BP51&lt;&gt;"",BZ51&lt;&gt;"",CJ51&lt;&gt;""),MAX(O51,Y51,AI51,AM51,AW51,BG51,BQ51,CA51,CK51),"")</f>
        <v>30</v>
      </c>
      <c r="H51" s="23">
        <f>IF(AND(I51&lt;&gt;"",I51&lt;&gt;"+++",I51&gt;=17.5),ROUND(I51,0),"")</f>
      </c>
      <c r="I51" s="7" t="str">
        <f>IF(J51&lt;&gt;"",IF(J51="*","+++",SUM(J51:M51)/4*3),"")</f>
        <v>+++</v>
      </c>
      <c r="J51" s="7" t="s">
        <v>101</v>
      </c>
      <c r="K51" s="7" t="s">
        <v>101</v>
      </c>
      <c r="L51" s="7" t="s">
        <v>101</v>
      </c>
      <c r="M51" s="7" t="s">
        <v>101</v>
      </c>
      <c r="N51" s="24">
        <f>IF(AND(O51&lt;&gt;"",O51&lt;&gt;"+++",O51&gt;=17.5),ROUND(O51,0),"")</f>
      </c>
      <c r="O51" s="7">
        <f>IF(P51&lt;&gt;"",IF(P51="*","+++",SUM(P51:Q51)/2*3),"")</f>
      </c>
      <c r="Q51" s="25"/>
      <c r="R51" s="23">
        <f>IF(AND(S51&lt;&gt;"",S51&lt;&gt;"+++",S51&gt;=17.5),ROUND(S51,0),"")</f>
      </c>
      <c r="S51" s="7">
        <f>IF(T51&lt;&gt;"",IF(T51="*","+++",SUM(T51:W51)/4*3),"")</f>
      </c>
      <c r="X51" s="24">
        <f>IF(AND(Y51&lt;&gt;"",Y51&lt;&gt;"+++",Y51&gt;=17.5),ROUND(Y51,0),"")</f>
      </c>
      <c r="Y51" s="7">
        <f>IF(Z51&lt;&gt;"",IF(Z51="*","+++",SUM(Z51:AA51)/2*3),"")</f>
      </c>
      <c r="AA51" s="25"/>
      <c r="AB51" s="23">
        <f>IF(AND(AC51&lt;&gt;"",AC51&lt;&gt;"+++",AC51&gt;=17.5),ROUND(AC51,0),"")</f>
      </c>
      <c r="AC51" s="7">
        <f>IF(AD51&lt;&gt;"",IF(AD51="*","+++",SUM(AD51:AG51)/4*3),"")</f>
        <v>6.596354166666667</v>
      </c>
      <c r="AD51" s="7">
        <v>0.2951388888888889</v>
      </c>
      <c r="AE51" s="7">
        <v>3.5</v>
      </c>
      <c r="AF51" s="7">
        <v>2.5</v>
      </c>
      <c r="AG51" s="7">
        <v>2.5</v>
      </c>
      <c r="AH51" s="24">
        <f>IF(AND(AI51&lt;&gt;"",AI51&lt;&gt;"+++",AI51&gt;=17.5),ROUND(AI51,0),"")</f>
      </c>
      <c r="AI51" s="7" t="str">
        <f>IF(AJ51&lt;&gt;"",IF(AJ51="*","+++",SUM(AJ51:AK51)/2*3),"")</f>
        <v>+++</v>
      </c>
      <c r="AJ51" s="7" t="s">
        <v>101</v>
      </c>
      <c r="AK51" s="25" t="s">
        <v>101</v>
      </c>
      <c r="AL51" s="24">
        <f>IF(AND(AM51&lt;&gt;"",AM51&lt;&gt;"+++",AM51&gt;=17.5),ROUND(AM51,0),"")</f>
      </c>
      <c r="AM51" s="7">
        <f>IF(AN51&lt;&gt;"",IF(AN51="*","+++",SUM(AN51:AO51)/2*3),"")</f>
      </c>
      <c r="AO51" s="25"/>
      <c r="AP51" s="23">
        <f>IF(AND(AQ51&lt;&gt;"",AQ51&lt;&gt;"+++",AQ51&gt;=17.5),ROUND(AQ51,0),"")</f>
        <v>18</v>
      </c>
      <c r="AQ51" s="7">
        <f>IF(AR51&lt;&gt;"",IF(AR51="*","+++",SUM(AR51:AU51)/4*3),"")</f>
        <v>18</v>
      </c>
      <c r="AR51" s="7">
        <v>9.5</v>
      </c>
      <c r="AS51" s="7">
        <v>9</v>
      </c>
      <c r="AT51" s="7">
        <v>0</v>
      </c>
      <c r="AU51" s="7">
        <v>5.5</v>
      </c>
      <c r="AV51" s="24">
        <f>IF(AND(AW51&lt;&gt;"",AW51&lt;&gt;"+++",AW51&gt;=17.5),ROUND(AW51,0),"")</f>
        <v>30</v>
      </c>
      <c r="AW51" s="7">
        <f>IF(AX51&lt;&gt;"",IF(AX51="*","+++",SUM(AX51:AY51)/2*3),"")</f>
        <v>30</v>
      </c>
      <c r="AX51" s="7">
        <v>11</v>
      </c>
      <c r="AY51" s="25">
        <v>9</v>
      </c>
      <c r="AZ51" s="23">
        <f>IF(AND(BA51&lt;&gt;"",BA51&lt;&gt;"+++",BA51&gt;=17.5),ROUND(BA51,0),"")</f>
      </c>
      <c r="BA51" s="7">
        <f>IF(BB51&lt;&gt;"",IF(BB51="*","+++",SUM(BB51:BE51)/4*3),"")</f>
      </c>
      <c r="BF51" s="24">
        <f>IF(AND(BG51&lt;&gt;"",BG51&lt;&gt;"+++",BG51&gt;=17.5),ROUND(BG51,0),"")</f>
      </c>
      <c r="BG51" s="7">
        <f>IF(BH51&lt;&gt;"",IF(BH51="*","+++",SUM(BH51:BI51)/2*3),"")</f>
      </c>
      <c r="BI51" s="25"/>
      <c r="BJ51" s="23">
        <f>IF(AND(BK51&lt;&gt;"",BK51&lt;&gt;"+++",BK51&gt;=17.5),ROUND(BK51,0),"")</f>
      </c>
      <c r="BK51" s="7">
        <f>IF(BL51&lt;&gt;"",IF(BL51="*","+++",SUM(BL51:BO51)/4*3),"")</f>
      </c>
      <c r="BP51" s="24">
        <f>IF(AND(BQ51&lt;&gt;"",BQ51&lt;&gt;"+++",BQ51&gt;=17.5),ROUND(BQ51,0),"")</f>
      </c>
      <c r="BQ51" s="7">
        <f>IF(BR51&lt;&gt;"",IF(BR51="*","+++",SUM(BR51:BS51)/2*3),"")</f>
      </c>
      <c r="BS51" s="25"/>
      <c r="BT51" s="23">
        <f>IF(AND(BU51&lt;&gt;"",BU51&lt;&gt;"+++",BU51&gt;=17.5),ROUND(BU51,0),"")</f>
      </c>
      <c r="BU51" s="7">
        <f>IF(BV51&lt;&gt;"",IF(BV51="*","+++",SUM(BV51:BY51)/4*3),"")</f>
      </c>
      <c r="BZ51" s="24">
        <f>IF(AND(CA51&lt;&gt;"",CA51&lt;&gt;"+++",CA51&gt;=17.5),ROUND(CA51,0),"")</f>
      </c>
      <c r="CA51" s="7">
        <f>IF(CB51&lt;&gt;"",IF(CB51="*","+++",SUM(CB51:CC51)/2*3),"")</f>
      </c>
      <c r="CC51" s="25"/>
      <c r="CD51" s="23">
        <f>IF(AND(CE51&lt;&gt;"",CE51&lt;&gt;"+++",CE51&gt;=17.5),ROUND(CE51,0),"")</f>
      </c>
      <c r="CE51" s="7">
        <f>IF(CF51&lt;&gt;"",IF(CF51="*","+++",SUM(CF51:CI51)/4*3),"")</f>
      </c>
      <c r="CJ51" s="24">
        <f>IF(AND(CK51&lt;&gt;"",CK51&lt;&gt;"+++",CK51&gt;=17.5),ROUND(CK51,0),"")</f>
      </c>
      <c r="CK51" s="7">
        <f>IF(CL51&lt;&gt;"",IF(CL51="*","+++",SUM(CL51:CM51)/2*3),"")</f>
      </c>
      <c r="CM51" s="25"/>
    </row>
    <row r="52" spans="1:91" ht="12.75">
      <c r="A52" s="34">
        <v>629515</v>
      </c>
      <c r="B52" s="11">
        <f>IF(COUNTBLANK(H52:CM52)=84,"?","")</f>
      </c>
      <c r="C52" s="11"/>
      <c r="D52" s="11">
        <f>IF(AND(F52&lt;&gt;"",G52&lt;&gt;""),MIN(30,ROUND((F52+G52)/2,0)),"")</f>
      </c>
      <c r="E52" s="11">
        <f>IF(D52=30,IF(ROUND((F52+G52)/2,0)&gt;31,"SI",""),"")</f>
      </c>
      <c r="F52" s="33">
        <f>IF(OR(H52&lt;&gt;"",R52&lt;&gt;"",AB52&lt;&gt;"",AP52&lt;&gt;"",AZ52&lt;&gt;"",BJ52&lt;&gt;"",BT52&lt;&gt;"",CD52&lt;&gt;""),MAX(I52,S52,AC52,AQ52,BA52,BK52,BU52,CE52),"")</f>
        <v>19.875</v>
      </c>
      <c r="G52" s="33">
        <f>IF(OR(N52&lt;&gt;"",X52&lt;&gt;"",AH52&lt;&gt;"",AL52&lt;&gt;"",AV52&lt;&gt;"",BF52&lt;&gt;"",BP52&lt;&gt;"",BZ52&lt;&gt;"",CJ52&lt;&gt;""),MAX(O52,Y52,AI52,AM52,AW52,BG52,BQ52,CA52,CK52),"")</f>
      </c>
      <c r="H52" s="23">
        <f>IF(AND(I52&lt;&gt;"",I52&lt;&gt;"+++",I52&gt;=17.5),ROUND(I52,0),"")</f>
      </c>
      <c r="I52" s="7">
        <f>IF(J52&lt;&gt;"",IF(J52="*","+++",SUM(J52:M52)/4*3),"")</f>
      </c>
      <c r="N52" s="24">
        <f>IF(AND(O52&lt;&gt;"",O52&lt;&gt;"+++",O52&gt;=17.5),ROUND(O52,0),"")</f>
      </c>
      <c r="O52" s="7">
        <f>IF(P52&lt;&gt;"",IF(P52="*","+++",SUM(P52:Q52)/2*3),"")</f>
      </c>
      <c r="Q52" s="25"/>
      <c r="R52" s="23">
        <f>IF(AND(S52&lt;&gt;"",S52&lt;&gt;"+++",S52&gt;=17.5),ROUND(S52,0),"")</f>
      </c>
      <c r="S52" s="7">
        <f>IF(T52&lt;&gt;"",IF(T52="*","+++",SUM(T52:W52)/4*3),"")</f>
      </c>
      <c r="X52" s="24">
        <f>IF(AND(Y52&lt;&gt;"",Y52&lt;&gt;"+++",Y52&gt;=17.5),ROUND(Y52,0),"")</f>
      </c>
      <c r="Y52" s="7">
        <f>IF(Z52&lt;&gt;"",IF(Z52="*","+++",SUM(Z52:AA52)/2*3),"")</f>
      </c>
      <c r="AA52" s="25"/>
      <c r="AB52" s="23">
        <f>IF(AND(AC52&lt;&gt;"",AC52&lt;&gt;"+++",AC52&gt;=17.5),ROUND(AC52,0),"")</f>
      </c>
      <c r="AC52" s="7">
        <f>IF(AD52&lt;&gt;"",IF(AD52="*","+++",SUM(AD52:AG52)/4*3),"")</f>
      </c>
      <c r="AH52" s="24">
        <f>IF(AND(AI52&lt;&gt;"",AI52&lt;&gt;"+++",AI52&gt;=17.5),ROUND(AI52,0),"")</f>
      </c>
      <c r="AI52" s="7">
        <f>IF(AJ52&lt;&gt;"",IF(AJ52="*","+++",SUM(AJ52:AK52)/2*3),"")</f>
      </c>
      <c r="AK52" s="25"/>
      <c r="AL52" s="24">
        <f>IF(AND(AM52&lt;&gt;"",AM52&lt;&gt;"+++",AM52&gt;=17.5),ROUND(AM52,0),"")</f>
      </c>
      <c r="AM52" s="7">
        <f>IF(AN52&lt;&gt;"",IF(AN52="*","+++",SUM(AN52:AO52)/2*3),"")</f>
      </c>
      <c r="AO52" s="25"/>
      <c r="AP52" s="23">
        <f>IF(AND(AQ52&lt;&gt;"",AQ52&lt;&gt;"+++",AQ52&gt;=17.5),ROUND(AQ52,0),"")</f>
      </c>
      <c r="AQ52" s="7">
        <f>IF(AR52&lt;&gt;"",IF(AR52="*","+++",SUM(AR52:AU52)/4*3),"")</f>
      </c>
      <c r="AV52" s="24">
        <f>IF(AND(AW52&lt;&gt;"",AW52&lt;&gt;"+++",AW52&gt;=17.5),ROUND(AW52,0),"")</f>
      </c>
      <c r="AW52" s="7">
        <f>IF(AX52&lt;&gt;"",IF(AX52="*","+++",SUM(AX52:AY52)/2*3),"")</f>
      </c>
      <c r="AY52" s="25"/>
      <c r="AZ52" s="23">
        <f>IF(AND(BA52&lt;&gt;"",BA52&lt;&gt;"+++",BA52&gt;=17.5),ROUND(BA52,0),"")</f>
      </c>
      <c r="BA52" s="7">
        <f>IF(BB52&lt;&gt;"",IF(BB52="*","+++",SUM(BB52:BE52)/4*3),"")</f>
      </c>
      <c r="BF52" s="24">
        <f>IF(AND(BG52&lt;&gt;"",BG52&lt;&gt;"+++",BG52&gt;=17.5),ROUND(BG52,0),"")</f>
      </c>
      <c r="BG52" s="7">
        <f>IF(BH52&lt;&gt;"",IF(BH52="*","+++",SUM(BH52:BI52)/2*3),"")</f>
      </c>
      <c r="BI52" s="25"/>
      <c r="BJ52" s="23">
        <f>IF(AND(BK52&lt;&gt;"",BK52&lt;&gt;"+++",BK52&gt;=17.5),ROUND(BK52,0),"")</f>
      </c>
      <c r="BK52" s="7">
        <f>IF(BL52&lt;&gt;"",IF(BL52="*","+++",SUM(BL52:BO52)/4*3),"")</f>
      </c>
      <c r="BP52" s="24">
        <f>IF(AND(BQ52&lt;&gt;"",BQ52&lt;&gt;"+++",BQ52&gt;=17.5),ROUND(BQ52,0),"")</f>
      </c>
      <c r="BQ52" s="7">
        <f>IF(BR52&lt;&gt;"",IF(BR52="*","+++",SUM(BR52:BS52)/2*3),"")</f>
      </c>
      <c r="BS52" s="25"/>
      <c r="BT52" s="23">
        <f>IF(AND(BU52&lt;&gt;"",BU52&lt;&gt;"+++",BU52&gt;=17.5),ROUND(BU52,0),"")</f>
      </c>
      <c r="BU52" s="7">
        <f>IF(BV52&lt;&gt;"",IF(BV52="*","+++",SUM(BV52:BY52)/4*3),"")</f>
      </c>
      <c r="BZ52" s="24">
        <f>IF(AND(CA52&lt;&gt;"",CA52&lt;&gt;"+++",CA52&gt;=17.5),ROUND(CA52,0),"")</f>
      </c>
      <c r="CA52" s="7">
        <f>IF(CB52&lt;&gt;"",IF(CB52="*","+++",SUM(CB52:CC52)/2*3),"")</f>
      </c>
      <c r="CC52" s="25"/>
      <c r="CD52" s="23">
        <f>IF(AND(CE52&lt;&gt;"",CE52&lt;&gt;"+++",CE52&gt;=17.5),ROUND(CE52,0),"")</f>
        <v>20</v>
      </c>
      <c r="CE52" s="7">
        <f>IF(CF52&lt;&gt;"",IF(CF52="*","+++",SUM(CF52:CI52)/4*3),"")</f>
        <v>19.875</v>
      </c>
      <c r="CF52" s="7">
        <v>5.5</v>
      </c>
      <c r="CG52" s="7">
        <v>6</v>
      </c>
      <c r="CH52" s="7">
        <v>11</v>
      </c>
      <c r="CI52" s="7">
        <v>4</v>
      </c>
      <c r="CJ52" s="24">
        <f>IF(AND(CK52&lt;&gt;"",CK52&lt;&gt;"+++",CK52&gt;=17.5),ROUND(CK52,0),"")</f>
      </c>
      <c r="CK52" s="7">
        <f>IF(CL52&lt;&gt;"",IF(CL52="*","+++",SUM(CL52:CM52)/2*3),"")</f>
      </c>
      <c r="CM52" s="25"/>
    </row>
    <row r="53" spans="1:91" ht="12.75">
      <c r="A53" s="5">
        <v>629694</v>
      </c>
      <c r="B53" s="11">
        <f>IF(COUNTBLANK(H53:CM53)=84,"?","")</f>
      </c>
      <c r="C53" s="11">
        <v>49</v>
      </c>
      <c r="D53" s="11">
        <f>IF(AND(F53&lt;&gt;"",G53&lt;&gt;""),MIN(30,ROUND((F53+G53)/2,0)),"")</f>
        <v>22</v>
      </c>
      <c r="E53" s="11">
        <f>IF(D53=30,IF(ROUND((F53+G53)/2,0)&gt;31,"SI",""),"")</f>
      </c>
      <c r="F53" s="33">
        <f>IF(OR(H53&lt;&gt;"",R53&lt;&gt;"",AB53&lt;&gt;"",AP53&lt;&gt;"",AZ53&lt;&gt;"",BJ53&lt;&gt;"",BT53&lt;&gt;"",CD53&lt;&gt;""),MAX(I53,S53,AC53,AQ53,BA53,BK53,BU53,CE53),"")</f>
        <v>21.375</v>
      </c>
      <c r="G53" s="33">
        <f>IF(OR(N53&lt;&gt;"",X53&lt;&gt;"",AH53&lt;&gt;"",AL53&lt;&gt;"",AV53&lt;&gt;"",BF53&lt;&gt;"",BP53&lt;&gt;"",BZ53&lt;&gt;"",CJ53&lt;&gt;""),MAX(O53,Y53,AI53,AM53,AW53,BG53,BQ53,CA53,CK53),"")</f>
        <v>22.5</v>
      </c>
      <c r="H53" s="23">
        <f>IF(AND(I53&lt;&gt;"",I53&lt;&gt;"+++",I53&gt;=17.5),ROUND(I53,0),"")</f>
      </c>
      <c r="I53" s="7">
        <f>IF(J53&lt;&gt;"",IF(J53="*","+++",SUM(J53:M53)/4*3),"")</f>
      </c>
      <c r="N53" s="24">
        <f>IF(AND(O53&lt;&gt;"",O53&lt;&gt;"+++",O53&gt;=17.5),ROUND(O53,0),"")</f>
      </c>
      <c r="O53" s="7">
        <f>IF(P53&lt;&gt;"",IF(P53="*","+++",SUM(P53:Q53)/2*3),"")</f>
      </c>
      <c r="Q53" s="25"/>
      <c r="R53" s="23">
        <f>IF(AND(S53&lt;&gt;"",S53&lt;&gt;"+++",S53&gt;=17.5),ROUND(S53,0),"")</f>
        <v>21</v>
      </c>
      <c r="S53" s="7">
        <f>IF(T53&lt;&gt;"",IF(T53="*","+++",SUM(T53:W53)/4*3),"")</f>
        <v>21.375</v>
      </c>
      <c r="T53" s="7">
        <v>11.5</v>
      </c>
      <c r="U53" s="7">
        <v>1</v>
      </c>
      <c r="V53" s="7">
        <v>8</v>
      </c>
      <c r="W53" s="7">
        <v>8</v>
      </c>
      <c r="X53" s="24">
        <f>IF(AND(Y53&lt;&gt;"",Y53&lt;&gt;"+++",Y53&gt;=17.5),ROUND(Y53,0),"")</f>
      </c>
      <c r="Y53" s="7" t="str">
        <f>IF(Z53&lt;&gt;"",IF(Z53="*","+++",SUM(Z53:AA53)/2*3),"")</f>
        <v>+++</v>
      </c>
      <c r="Z53" s="7" t="s">
        <v>101</v>
      </c>
      <c r="AA53" s="25" t="s">
        <v>101</v>
      </c>
      <c r="AB53" s="23">
        <f>IF(AND(AC53&lt;&gt;"",AC53&lt;&gt;"+++",AC53&gt;=17.5),ROUND(AC53,0),"")</f>
      </c>
      <c r="AC53" s="7">
        <f>IF(AD53&lt;&gt;"",IF(AD53="*","+++",SUM(AD53:AG53)/4*3),"")</f>
      </c>
      <c r="AH53" s="24">
        <f>IF(AND(AI53&lt;&gt;"",AI53&lt;&gt;"+++",AI53&gt;=17.5),ROUND(AI53,0),"")</f>
      </c>
      <c r="AI53" s="7">
        <f>IF(AJ53&lt;&gt;"",IF(AJ53="*","+++",SUM(AJ53:AK53)/2*3),"")</f>
      </c>
      <c r="AK53" s="25"/>
      <c r="AL53" s="24">
        <f>IF(AND(AM53&lt;&gt;"",AM53&lt;&gt;"+++",AM53&gt;=17.5),ROUND(AM53,0),"")</f>
        <v>23</v>
      </c>
      <c r="AM53" s="7">
        <f>IF(AN53&lt;&gt;"",IF(AN53="*","+++",SUM(AN53:AO53)/2*3),"")</f>
        <v>22.5</v>
      </c>
      <c r="AN53" s="7">
        <v>7</v>
      </c>
      <c r="AO53" s="25">
        <v>8</v>
      </c>
      <c r="AP53" s="23">
        <f>IF(AND(AQ53&lt;&gt;"",AQ53&lt;&gt;"+++",AQ53&gt;=17.5),ROUND(AQ53,0),"")</f>
      </c>
      <c r="AQ53" s="7">
        <f>IF(AR53&lt;&gt;"",IF(AR53="*","+++",SUM(AR53:AU53)/4*3),"")</f>
      </c>
      <c r="AV53" s="24">
        <f>IF(AND(AW53&lt;&gt;"",AW53&lt;&gt;"+++",AW53&gt;=17.5),ROUND(AW53,0),"")</f>
      </c>
      <c r="AW53" s="7">
        <f>IF(AX53&lt;&gt;"",IF(AX53="*","+++",SUM(AX53:AY53)/2*3),"")</f>
      </c>
      <c r="AY53" s="25"/>
      <c r="AZ53" s="23">
        <f>IF(AND(BA53&lt;&gt;"",BA53&lt;&gt;"+++",BA53&gt;=17.5),ROUND(BA53,0),"")</f>
      </c>
      <c r="BA53" s="7">
        <f>IF(BB53&lt;&gt;"",IF(BB53="*","+++",SUM(BB53:BE53)/4*3),"")</f>
      </c>
      <c r="BF53" s="24">
        <f>IF(AND(BG53&lt;&gt;"",BG53&lt;&gt;"+++",BG53&gt;=17.5),ROUND(BG53,0),"")</f>
      </c>
      <c r="BG53" s="7">
        <f>IF(BH53&lt;&gt;"",IF(BH53="*","+++",SUM(BH53:BI53)/2*3),"")</f>
      </c>
      <c r="BI53" s="25"/>
      <c r="BJ53" s="23">
        <f>IF(AND(BK53&lt;&gt;"",BK53&lt;&gt;"+++",BK53&gt;=17.5),ROUND(BK53,0),"")</f>
      </c>
      <c r="BK53" s="7">
        <f>IF(BL53&lt;&gt;"",IF(BL53="*","+++",SUM(BL53:BO53)/4*3),"")</f>
      </c>
      <c r="BP53" s="24">
        <f>IF(AND(BQ53&lt;&gt;"",BQ53&lt;&gt;"+++",BQ53&gt;=17.5),ROUND(BQ53,0),"")</f>
      </c>
      <c r="BQ53" s="7">
        <f>IF(BR53&lt;&gt;"",IF(BR53="*","+++",SUM(BR53:BS53)/2*3),"")</f>
      </c>
      <c r="BS53" s="25"/>
      <c r="BT53" s="23">
        <f>IF(AND(BU53&lt;&gt;"",BU53&lt;&gt;"+++",BU53&gt;=17.5),ROUND(BU53,0),"")</f>
      </c>
      <c r="BU53" s="7">
        <f>IF(BV53&lt;&gt;"",IF(BV53="*","+++",SUM(BV53:BY53)/4*3),"")</f>
      </c>
      <c r="BZ53" s="24">
        <f>IF(AND(CA53&lt;&gt;"",CA53&lt;&gt;"+++",CA53&gt;=17.5),ROUND(CA53,0),"")</f>
      </c>
      <c r="CA53" s="7">
        <f>IF(CB53&lt;&gt;"",IF(CB53="*","+++",SUM(CB53:CC53)/2*3),"")</f>
      </c>
      <c r="CC53" s="25"/>
      <c r="CD53" s="23">
        <f>IF(AND(CE53&lt;&gt;"",CE53&lt;&gt;"+++",CE53&gt;=17.5),ROUND(CE53,0),"")</f>
      </c>
      <c r="CE53" s="7">
        <f>IF(CF53&lt;&gt;"",IF(CF53="*","+++",SUM(CF53:CI53)/4*3),"")</f>
      </c>
      <c r="CJ53" s="24">
        <f>IF(AND(CK53&lt;&gt;"",CK53&lt;&gt;"+++",CK53&gt;=17.5),ROUND(CK53,0),"")</f>
      </c>
      <c r="CK53" s="7">
        <f>IF(CL53&lt;&gt;"",IF(CL53="*","+++",SUM(CL53:CM53)/2*3),"")</f>
      </c>
      <c r="CM53" s="25"/>
    </row>
    <row r="54" spans="1:91" ht="12.75">
      <c r="A54" s="5" t="s">
        <v>64</v>
      </c>
      <c r="B54" s="11">
        <f>IF(COUNTBLANK(H54:CM54)=84,"?","")</f>
      </c>
      <c r="C54" s="11"/>
      <c r="D54" s="11">
        <f>IF(AND(F54&lt;&gt;"",G54&lt;&gt;""),MIN(30,ROUND((F54+G54)/2,0)),"")</f>
      </c>
      <c r="E54" s="11">
        <f>IF(D54=30,IF(ROUND((F54+G54)/2,0)&gt;31,"SI",""),"")</f>
      </c>
      <c r="F54" s="33">
        <f>IF(OR(H54&lt;&gt;"",R54&lt;&gt;"",AB54&lt;&gt;"",AP54&lt;&gt;"",AZ54&lt;&gt;"",BJ54&lt;&gt;"",BT54&lt;&gt;"",CD54&lt;&gt;""),MAX(I54,S54,AC54,AQ54,BA54,BK54,BU54,CE54),"")</f>
      </c>
      <c r="G54" s="33">
        <f>IF(OR(N54&lt;&gt;"",X54&lt;&gt;"",AH54&lt;&gt;"",AL54&lt;&gt;"",AV54&lt;&gt;"",BF54&lt;&gt;"",BP54&lt;&gt;"",BZ54&lt;&gt;"",CJ54&lt;&gt;""),MAX(O54,Y54,AI54,AM54,AW54,BG54,BQ54,CA54,CK54),"")</f>
      </c>
      <c r="H54" s="23">
        <f>IF(AND(I54&lt;&gt;"",I54&lt;&gt;"+++",I54&gt;=17.5),ROUND(I54,0),"")</f>
      </c>
      <c r="I54" s="7">
        <f>IF(J54&lt;&gt;"",IF(J54="*","+++",SUM(J54:M54)/4*3),"")</f>
      </c>
      <c r="N54" s="24">
        <f>IF(AND(O54&lt;&gt;"",O54&lt;&gt;"+++",O54&gt;=17.5),ROUND(O54,0),"")</f>
      </c>
      <c r="O54" s="7">
        <f>IF(P54&lt;&gt;"",IF(P54="*","+++",SUM(P54:Q54)/2*3),"")</f>
      </c>
      <c r="Q54" s="25"/>
      <c r="R54" s="23">
        <f>IF(AND(S54&lt;&gt;"",S54&lt;&gt;"+++",S54&gt;=17.5),ROUND(S54,0),"")</f>
      </c>
      <c r="S54" s="7">
        <f>IF(T54&lt;&gt;"",IF(T54="*","+++",SUM(T54:W54)/4*3),"")</f>
      </c>
      <c r="X54" s="24">
        <f>IF(AND(Y54&lt;&gt;"",Y54&lt;&gt;"+++",Y54&gt;=17.5),ROUND(Y54,0),"")</f>
      </c>
      <c r="Y54" s="7">
        <f>IF(Z54&lt;&gt;"",IF(Z54="*","+++",SUM(Z54:AA54)/2*3),"")</f>
      </c>
      <c r="AA54" s="25"/>
      <c r="AB54" s="23">
        <f>IF(AND(AC54&lt;&gt;"",AC54&lt;&gt;"+++",AC54&gt;=17.5),ROUND(AC54,0),"")</f>
      </c>
      <c r="AC54" s="7">
        <f>IF(AD54&lt;&gt;"",IF(AD54="*","+++",SUM(AD54:AG54)/4*3),"")</f>
      </c>
      <c r="AH54" s="24">
        <f>IF(AND(AI54&lt;&gt;"",AI54&lt;&gt;"+++",AI54&gt;=17.5),ROUND(AI54,0),"")</f>
      </c>
      <c r="AI54" s="7">
        <f>IF(AJ54&lt;&gt;"",IF(AJ54="*","+++",SUM(AJ54:AK54)/2*3),"")</f>
      </c>
      <c r="AK54" s="25"/>
      <c r="AL54" s="24">
        <f>IF(AND(AM54&lt;&gt;"",AM54&lt;&gt;"+++",AM54&gt;=17.5),ROUND(AM54,0),"")</f>
      </c>
      <c r="AM54" s="7" t="str">
        <f>IF(AN54&lt;&gt;"",IF(AN54="*","+++",SUM(AN54:AO54)/2*3),"")</f>
        <v>+++</v>
      </c>
      <c r="AN54" s="7" t="s">
        <v>101</v>
      </c>
      <c r="AO54" s="25" t="s">
        <v>101</v>
      </c>
      <c r="AP54" s="23">
        <f>IF(AND(AQ54&lt;&gt;"",AQ54&lt;&gt;"+++",AQ54&gt;=17.5),ROUND(AQ54,0),"")</f>
      </c>
      <c r="AQ54" s="7">
        <f>IF(AR54&lt;&gt;"",IF(AR54="*","+++",SUM(AR54:AU54)/4*3),"")</f>
        <v>8.25</v>
      </c>
      <c r="AR54" s="7">
        <v>0.5</v>
      </c>
      <c r="AS54" s="7">
        <v>6.5</v>
      </c>
      <c r="AT54" s="7">
        <v>4</v>
      </c>
      <c r="AU54" s="7">
        <v>0</v>
      </c>
      <c r="AV54" s="24">
        <f>IF(AND(AW54&lt;&gt;"",AW54&lt;&gt;"+++",AW54&gt;=17.5),ROUND(AW54,0),"")</f>
      </c>
      <c r="AW54" s="7" t="str">
        <f>IF(AX54&lt;&gt;"",IF(AX54="*","+++",SUM(AX54:AY54)/2*3),"")</f>
        <v>+++</v>
      </c>
      <c r="AX54" s="7" t="s">
        <v>101</v>
      </c>
      <c r="AY54" s="25" t="s">
        <v>101</v>
      </c>
      <c r="AZ54" s="23">
        <f>IF(AND(BA54&lt;&gt;"",BA54&lt;&gt;"+++",BA54&gt;=17.5),ROUND(BA54,0),"")</f>
      </c>
      <c r="BA54" s="7">
        <f>IF(BB54&lt;&gt;"",IF(BB54="*","+++",SUM(BB54:BE54)/4*3),"")</f>
      </c>
      <c r="BF54" s="24">
        <f>IF(AND(BG54&lt;&gt;"",BG54&lt;&gt;"+++",BG54&gt;=17.5),ROUND(BG54,0),"")</f>
      </c>
      <c r="BG54" s="7">
        <f>IF(BH54&lt;&gt;"",IF(BH54="*","+++",SUM(BH54:BI54)/2*3),"")</f>
      </c>
      <c r="BI54" s="25"/>
      <c r="BJ54" s="23">
        <f>IF(AND(BK54&lt;&gt;"",BK54&lt;&gt;"+++",BK54&gt;=17.5),ROUND(BK54,0),"")</f>
      </c>
      <c r="BK54" s="7">
        <f>IF(BL54&lt;&gt;"",IF(BL54="*","+++",SUM(BL54:BO54)/4*3),"")</f>
        <v>11.625</v>
      </c>
      <c r="BL54" s="7">
        <v>3</v>
      </c>
      <c r="BM54" s="7">
        <v>5</v>
      </c>
      <c r="BN54" s="7">
        <v>4</v>
      </c>
      <c r="BO54" s="7">
        <v>3.5</v>
      </c>
      <c r="BP54" s="24">
        <f>IF(AND(BQ54&lt;&gt;"",BQ54&lt;&gt;"+++",BQ54&gt;=17.5),ROUND(BQ54,0),"")</f>
      </c>
      <c r="BQ54" s="7">
        <f>IF(BR54&lt;&gt;"",IF(BR54="*","+++",SUM(BR54:BS54)/2*3),"")</f>
      </c>
      <c r="BS54" s="25"/>
      <c r="BT54" s="23">
        <f>IF(AND(BU54&lt;&gt;"",BU54&lt;&gt;"+++",BU54&gt;=17.5),ROUND(BU54,0),"")</f>
      </c>
      <c r="BU54" s="7">
        <f>IF(BV54&lt;&gt;"",IF(BV54="*","+++",SUM(BV54:BY54)/4*3),"")</f>
      </c>
      <c r="BZ54" s="24">
        <f>IF(AND(CA54&lt;&gt;"",CA54&lt;&gt;"+++",CA54&gt;=17.5),ROUND(CA54,0),"")</f>
      </c>
      <c r="CA54" s="7">
        <f>IF(CB54&lt;&gt;"",IF(CB54="*","+++",SUM(CB54:CC54)/2*3),"")</f>
      </c>
      <c r="CC54" s="25"/>
      <c r="CD54" s="23">
        <f>IF(AND(CE54&lt;&gt;"",CE54&lt;&gt;"+++",CE54&gt;=17.5),ROUND(CE54,0),"")</f>
      </c>
      <c r="CE54" s="7">
        <f>IF(CF54&lt;&gt;"",IF(CF54="*","+++",SUM(CF54:CI54)/4*3),"")</f>
      </c>
      <c r="CJ54" s="24">
        <f>IF(AND(CK54&lt;&gt;"",CK54&lt;&gt;"+++",CK54&gt;=17.5),ROUND(CK54,0),"")</f>
      </c>
      <c r="CK54" s="7">
        <f>IF(CL54&lt;&gt;"",IF(CL54="*","+++",SUM(CL54:CM54)/2*3),"")</f>
      </c>
      <c r="CM54" s="25"/>
    </row>
    <row r="55" spans="1:91" ht="12.75">
      <c r="A55" s="5">
        <v>629751</v>
      </c>
      <c r="B55" s="11">
        <f>IF(COUNTBLANK(H55:CM55)=84,"?","")</f>
      </c>
      <c r="C55" s="11"/>
      <c r="D55" s="11">
        <f>IF(AND(F55&lt;&gt;"",G55&lt;&gt;""),MIN(30,ROUND((F55+G55)/2,0)),"")</f>
        <v>23</v>
      </c>
      <c r="E55" s="11">
        <f>IF(D55=30,IF(ROUND((F55+G55)/2,0)&gt;31,"SI",""),"")</f>
      </c>
      <c r="F55" s="33">
        <f>IF(OR(H55&lt;&gt;"",R55&lt;&gt;"",AB55&lt;&gt;"",AP55&lt;&gt;"",AZ55&lt;&gt;"",BJ55&lt;&gt;"",BT55&lt;&gt;"",CD55&lt;&gt;""),MAX(I55,S55,AC55,AQ55,BA55,BK55,BU55,CE55),"")</f>
        <v>20.625</v>
      </c>
      <c r="G55" s="33">
        <f>IF(OR(N55&lt;&gt;"",X55&lt;&gt;"",AH55&lt;&gt;"",AL55&lt;&gt;"",AV55&lt;&gt;"",BF55&lt;&gt;"",BP55&lt;&gt;"",BZ55&lt;&gt;"",CJ55&lt;&gt;""),MAX(O55,Y55,AI55,AM55,AW55,BG55,BQ55,CA55,CK55),"")</f>
        <v>24.75</v>
      </c>
      <c r="H55" s="23">
        <f>IF(AND(I55&lt;&gt;"",I55&lt;&gt;"+++",I55&gt;=17.5),ROUND(I55,0),"")</f>
      </c>
      <c r="I55" s="7">
        <f>IF(J55&lt;&gt;"",IF(J55="*","+++",SUM(J55:M55)/4*3),"")</f>
      </c>
      <c r="N55" s="24">
        <f>IF(AND(O55&lt;&gt;"",O55&lt;&gt;"+++",O55&gt;=17.5),ROUND(O55,0),"")</f>
      </c>
      <c r="O55" s="7">
        <f>IF(P55&lt;&gt;"",IF(P55="*","+++",SUM(P55:Q55)/2*3),"")</f>
      </c>
      <c r="Q55" s="25"/>
      <c r="R55" s="23">
        <f>IF(AND(S55&lt;&gt;"",S55&lt;&gt;"+++",S55&gt;=17.5),ROUND(S55,0),"")</f>
      </c>
      <c r="S55" s="7">
        <f>IF(T55&lt;&gt;"",IF(T55="*","+++",SUM(T55:W55)/4*3),"")</f>
      </c>
      <c r="X55" s="24">
        <f>IF(AND(Y55&lt;&gt;"",Y55&lt;&gt;"+++",Y55&gt;=17.5),ROUND(Y55,0),"")</f>
      </c>
      <c r="Y55" s="7">
        <f>IF(Z55&lt;&gt;"",IF(Z55="*","+++",SUM(Z55:AA55)/2*3),"")</f>
      </c>
      <c r="AA55" s="25"/>
      <c r="AB55" s="23">
        <f>IF(AND(AC55&lt;&gt;"",AC55&lt;&gt;"+++",AC55&gt;=17.5),ROUND(AC55,0),"")</f>
      </c>
      <c r="AC55" s="7">
        <f>IF(AD55&lt;&gt;"",IF(AD55="*","+++",SUM(AD55:AG55)/4*3),"")</f>
      </c>
      <c r="AH55" s="24">
        <f>IF(AND(AI55&lt;&gt;"",AI55&lt;&gt;"+++",AI55&gt;=17.5),ROUND(AI55,0),"")</f>
      </c>
      <c r="AI55" s="7">
        <f>IF(AJ55&lt;&gt;"",IF(AJ55="*","+++",SUM(AJ55:AK55)/2*3),"")</f>
      </c>
      <c r="AK55" s="25"/>
      <c r="AL55" s="24">
        <f>IF(AND(AM55&lt;&gt;"",AM55&lt;&gt;"+++",AM55&gt;=17.5),ROUND(AM55,0),"")</f>
      </c>
      <c r="AM55" s="7">
        <f>IF(AN55&lt;&gt;"",IF(AN55="*","+++",SUM(AN55:AO55)/2*3),"")</f>
      </c>
      <c r="AO55" s="25"/>
      <c r="AP55" s="23">
        <f>IF(AND(AQ55&lt;&gt;"",AQ55&lt;&gt;"+++",AQ55&gt;=17.5),ROUND(AQ55,0),"")</f>
      </c>
      <c r="AQ55" s="7">
        <f>IF(AR55&lt;&gt;"",IF(AR55="*","+++",SUM(AR55:AU55)/4*3),"")</f>
      </c>
      <c r="AV55" s="24">
        <f>IF(AND(AW55&lt;&gt;"",AW55&lt;&gt;"+++",AW55&gt;=17.5),ROUND(AW55,0),"")</f>
      </c>
      <c r="AW55" s="7">
        <f>IF(AX55&lt;&gt;"",IF(AX55="*","+++",SUM(AX55:AY55)/2*3),"")</f>
      </c>
      <c r="AY55" s="25"/>
      <c r="AZ55" s="23">
        <f>IF(AND(BA55&lt;&gt;"",BA55&lt;&gt;"+++",BA55&gt;=17.5),ROUND(BA55,0),"")</f>
      </c>
      <c r="BA55" s="7">
        <f>IF(BB55&lt;&gt;"",IF(BB55="*","+++",SUM(BB55:BE55)/4*3),"")</f>
      </c>
      <c r="BF55" s="24">
        <f>IF(AND(BG55&lt;&gt;"",BG55&lt;&gt;"+++",BG55&gt;=17.5),ROUND(BG55,0),"")</f>
      </c>
      <c r="BG55" s="7">
        <f>IF(BH55&lt;&gt;"",IF(BH55="*","+++",SUM(BH55:BI55)/2*3),"")</f>
      </c>
      <c r="BI55" s="25"/>
      <c r="BJ55" s="23">
        <f>IF(AND(BK55&lt;&gt;"",BK55&lt;&gt;"+++",BK55&gt;=17.5),ROUND(BK55,0),"")</f>
      </c>
      <c r="BK55" s="7">
        <f>IF(BL55&lt;&gt;"",IF(BL55="*","+++",SUM(BL55:BO55)/4*3),"")</f>
      </c>
      <c r="BP55" s="24">
        <f>IF(AND(BQ55&lt;&gt;"",BQ55&lt;&gt;"+++",BQ55&gt;=17.5),ROUND(BQ55,0),"")</f>
      </c>
      <c r="BQ55" s="7">
        <f>IF(BR55&lt;&gt;"",IF(BR55="*","+++",SUM(BR55:BS55)/2*3),"")</f>
      </c>
      <c r="BS55" s="25"/>
      <c r="BT55" s="23">
        <f>IF(AND(BU55&lt;&gt;"",BU55&lt;&gt;"+++",BU55&gt;=17.5),ROUND(BU55,0),"")</f>
      </c>
      <c r="BU55" s="7">
        <f>IF(BV55&lt;&gt;"",IF(BV55="*","+++",SUM(BV55:BY55)/4*3),"")</f>
        <v>13.5</v>
      </c>
      <c r="BV55" s="7">
        <v>3</v>
      </c>
      <c r="BW55" s="7">
        <v>6.5</v>
      </c>
      <c r="BX55" s="7">
        <v>2.5</v>
      </c>
      <c r="BY55" s="7">
        <v>6</v>
      </c>
      <c r="BZ55" s="24">
        <f>IF(AND(CA55&lt;&gt;"",CA55&lt;&gt;"+++",CA55&gt;=17.5),ROUND(CA55,0),"")</f>
        <v>20</v>
      </c>
      <c r="CA55" s="7">
        <f>IF(CB55&lt;&gt;"",IF(CB55="*","+++",SUM(CB55:CC55)/2*3),"")</f>
        <v>19.5</v>
      </c>
      <c r="CB55" s="7">
        <v>6</v>
      </c>
      <c r="CC55" s="25">
        <v>7</v>
      </c>
      <c r="CD55" s="23">
        <f>IF(AND(CE55&lt;&gt;"",CE55&lt;&gt;"+++",CE55&gt;=17.5),ROUND(CE55,0),"")</f>
        <v>21</v>
      </c>
      <c r="CE55" s="7">
        <f>IF(CF55&lt;&gt;"",IF(CF55="*","+++",SUM(CF55:CI55)/4*3),"")</f>
        <v>20.625</v>
      </c>
      <c r="CF55" s="7">
        <v>5.5</v>
      </c>
      <c r="CG55" s="7">
        <v>7</v>
      </c>
      <c r="CH55" s="7">
        <v>3.5</v>
      </c>
      <c r="CI55" s="7">
        <v>11.5</v>
      </c>
      <c r="CJ55" s="24">
        <f>IF(AND(CK55&lt;&gt;"",CK55&lt;&gt;"+++",CK55&gt;=17.5),ROUND(CK55,0),"")</f>
        <v>25</v>
      </c>
      <c r="CK55" s="7">
        <f>IF(CL55&lt;&gt;"",IF(CL55="*","+++",SUM(CL55:CM55)/2*3),"")</f>
        <v>24.75</v>
      </c>
      <c r="CL55" s="7">
        <v>7</v>
      </c>
      <c r="CM55" s="25">
        <v>9.5</v>
      </c>
    </row>
    <row r="56" spans="1:91" ht="12.75">
      <c r="A56" s="5">
        <v>629861</v>
      </c>
      <c r="B56" s="11">
        <f>IF(COUNTBLANK(H56:CM56)=84,"?","")</f>
      </c>
      <c r="C56" s="11">
        <v>70</v>
      </c>
      <c r="D56" s="11">
        <f>IF(AND(F56&lt;&gt;"",G56&lt;&gt;""),MIN(30,ROUND((F56+G56)/2,0)),"")</f>
        <v>30</v>
      </c>
      <c r="E56" s="11">
        <f>IF(D56=30,IF(ROUND((F56+G56)/2,0)&gt;31,"SI",""),"")</f>
      </c>
      <c r="F56" s="33">
        <f>IF(OR(H56&lt;&gt;"",R56&lt;&gt;"",AB56&lt;&gt;"",AP56&lt;&gt;"",AZ56&lt;&gt;"",BJ56&lt;&gt;"",BT56&lt;&gt;"",CD56&lt;&gt;""),MAX(I56,S56,AC56,AQ56,BA56,BK56,BU56,CE56),"")</f>
        <v>27.75</v>
      </c>
      <c r="G56" s="33">
        <f>IF(OR(N56&lt;&gt;"",X56&lt;&gt;"",AH56&lt;&gt;"",AL56&lt;&gt;"",AV56&lt;&gt;"",BF56&lt;&gt;"",BP56&lt;&gt;"",BZ56&lt;&gt;"",CJ56&lt;&gt;""),MAX(O56,Y56,AI56,AM56,AW56,BG56,BQ56,CA56,CK56),"")</f>
        <v>31.5</v>
      </c>
      <c r="H56" s="23">
        <f>IF(AND(I56&lt;&gt;"",I56&lt;&gt;"+++",I56&gt;=17.5),ROUND(I56,0),"")</f>
      </c>
      <c r="I56" s="7">
        <f>IF(J56&lt;&gt;"",IF(J56="*","+++",SUM(J56:M56)/4*3),"")</f>
      </c>
      <c r="N56" s="24">
        <f>IF(AND(O56&lt;&gt;"",O56&lt;&gt;"+++",O56&gt;=17.5),ROUND(O56,0),"")</f>
      </c>
      <c r="O56" s="7">
        <f>IF(P56&lt;&gt;"",IF(P56="*","+++",SUM(P56:Q56)/2*3),"")</f>
      </c>
      <c r="Q56" s="25"/>
      <c r="R56" s="23">
        <f>IF(AND(S56&lt;&gt;"",S56&lt;&gt;"+++",S56&gt;=17.5),ROUND(S56,0),"")</f>
      </c>
      <c r="S56" s="7">
        <f>IF(T56&lt;&gt;"",IF(T56="*","+++",SUM(T56:W56)/4*3),"")</f>
        <v>13.125</v>
      </c>
      <c r="T56" s="7">
        <v>6.5</v>
      </c>
      <c r="U56" s="7">
        <v>1.5</v>
      </c>
      <c r="V56" s="7">
        <v>8.5</v>
      </c>
      <c r="W56" s="7">
        <v>1</v>
      </c>
      <c r="X56" s="24">
        <f>IF(AND(Y56&lt;&gt;"",Y56&lt;&gt;"+++",Y56&gt;=17.5),ROUND(Y56,0),"")</f>
      </c>
      <c r="Y56" s="7" t="str">
        <f>IF(Z56&lt;&gt;"",IF(Z56="*","+++",SUM(Z56:AA56)/2*3),"")</f>
        <v>+++</v>
      </c>
      <c r="Z56" s="7" t="s">
        <v>101</v>
      </c>
      <c r="AA56" s="25" t="s">
        <v>101</v>
      </c>
      <c r="AB56" s="23">
        <f>IF(AND(AC56&lt;&gt;"",AC56&lt;&gt;"+++",AC56&gt;=17.5),ROUND(AC56,0),"")</f>
        <v>28</v>
      </c>
      <c r="AC56" s="7">
        <f>IF(AD56&lt;&gt;"",IF(AD56="*","+++",SUM(AD56:AG56)/4*3),"")</f>
        <v>27.75</v>
      </c>
      <c r="AD56" s="7">
        <v>11</v>
      </c>
      <c r="AE56" s="7">
        <v>10</v>
      </c>
      <c r="AF56" s="7">
        <v>12</v>
      </c>
      <c r="AG56" s="7">
        <v>4</v>
      </c>
      <c r="AH56" s="24">
        <f>IF(AND(AI56&lt;&gt;"",AI56&lt;&gt;"+++",AI56&gt;=17.5),ROUND(AI56,0),"")</f>
      </c>
      <c r="AI56" s="7">
        <f>IF(AJ56&lt;&gt;"",IF(AJ56="*","+++",SUM(AJ56:AK56)/2*3),"")</f>
      </c>
      <c r="AK56" s="25"/>
      <c r="AL56" s="24">
        <f>IF(AND(AM56&lt;&gt;"",AM56&lt;&gt;"+++",AM56&gt;=17.5),ROUND(AM56,0),"")</f>
      </c>
      <c r="AM56" s="7">
        <f>IF(AN56&lt;&gt;"",IF(AN56="*","+++",SUM(AN56:AO56)/2*3),"")</f>
      </c>
      <c r="AO56" s="25"/>
      <c r="AP56" s="23">
        <f>IF(AND(AQ56&lt;&gt;"",AQ56&lt;&gt;"+++",AQ56&gt;=17.5),ROUND(AQ56,0),"")</f>
      </c>
      <c r="AQ56" s="7">
        <f>IF(AR56&lt;&gt;"",IF(AR56="*","+++",SUM(AR56:AU56)/4*3),"")</f>
      </c>
      <c r="AV56" s="24">
        <f>IF(AND(AW56&lt;&gt;"",AW56&lt;&gt;"+++",AW56&gt;=17.5),ROUND(AW56,0),"")</f>
      </c>
      <c r="AW56" s="7" t="str">
        <f>IF(AX56&lt;&gt;"",IF(AX56="*","+++",SUM(AX56:AY56)/2*3),"")</f>
        <v>+++</v>
      </c>
      <c r="AX56" s="7" t="s">
        <v>101</v>
      </c>
      <c r="AY56" s="25" t="s">
        <v>101</v>
      </c>
      <c r="AZ56" s="23">
        <f>IF(AND(BA56&lt;&gt;"",BA56&lt;&gt;"+++",BA56&gt;=17.5),ROUND(BA56,0),"")</f>
      </c>
      <c r="BA56" s="7">
        <f>IF(BB56&lt;&gt;"",IF(BB56="*","+++",SUM(BB56:BE56)/4*3),"")</f>
      </c>
      <c r="BF56" s="24">
        <f>IF(AND(BG56&lt;&gt;"",BG56&lt;&gt;"+++",BG56&gt;=17.5),ROUND(BG56,0),"")</f>
        <v>32</v>
      </c>
      <c r="BG56" s="7">
        <f>IF(BH56&lt;&gt;"",IF(BH56="*","+++",SUM(BH56:BI56)/2*3),"")</f>
        <v>31.5</v>
      </c>
      <c r="BH56" s="7">
        <v>12</v>
      </c>
      <c r="BI56" s="25">
        <v>9</v>
      </c>
      <c r="BJ56" s="23">
        <f>IF(AND(BK56&lt;&gt;"",BK56&lt;&gt;"+++",BK56&gt;=17.5),ROUND(BK56,0),"")</f>
      </c>
      <c r="BK56" s="7">
        <f>IF(BL56&lt;&gt;"",IF(BL56="*","+++",SUM(BL56:BO56)/4*3),"")</f>
      </c>
      <c r="BP56" s="24">
        <f>IF(AND(BQ56&lt;&gt;"",BQ56&lt;&gt;"+++",BQ56&gt;=17.5),ROUND(BQ56,0),"")</f>
      </c>
      <c r="BQ56" s="7">
        <f>IF(BR56&lt;&gt;"",IF(BR56="*","+++",SUM(BR56:BS56)/2*3),"")</f>
      </c>
      <c r="BS56" s="25"/>
      <c r="BT56" s="23">
        <f>IF(AND(BU56&lt;&gt;"",BU56&lt;&gt;"+++",BU56&gt;=17.5),ROUND(BU56,0),"")</f>
      </c>
      <c r="BU56" s="7">
        <f>IF(BV56&lt;&gt;"",IF(BV56="*","+++",SUM(BV56:BY56)/4*3),"")</f>
      </c>
      <c r="BZ56" s="24">
        <f>IF(AND(CA56&lt;&gt;"",CA56&lt;&gt;"+++",CA56&gt;=17.5),ROUND(CA56,0),"")</f>
      </c>
      <c r="CA56" s="7">
        <f>IF(CB56&lt;&gt;"",IF(CB56="*","+++",SUM(CB56:CC56)/2*3),"")</f>
      </c>
      <c r="CC56" s="25"/>
      <c r="CD56" s="23">
        <f>IF(AND(CE56&lt;&gt;"",CE56&lt;&gt;"+++",CE56&gt;=17.5),ROUND(CE56,0),"")</f>
      </c>
      <c r="CE56" s="7">
        <f>IF(CF56&lt;&gt;"",IF(CF56="*","+++",SUM(CF56:CI56)/4*3),"")</f>
      </c>
      <c r="CJ56" s="24">
        <f>IF(AND(CK56&lt;&gt;"",CK56&lt;&gt;"+++",CK56&gt;=17.5),ROUND(CK56,0),"")</f>
      </c>
      <c r="CK56" s="7">
        <f>IF(CL56&lt;&gt;"",IF(CL56="*","+++",SUM(CL56:CM56)/2*3),"")</f>
      </c>
      <c r="CM56" s="25"/>
    </row>
    <row r="57" spans="1:91" ht="12.75">
      <c r="A57" s="5" t="s">
        <v>50</v>
      </c>
      <c r="B57" s="11" t="str">
        <f>IF(COUNTBLANK(H57:CM57)=84,"?","")</f>
        <v>?</v>
      </c>
      <c r="C57" s="11"/>
      <c r="D57" s="11">
        <f>IF(AND(F57&lt;&gt;"",G57&lt;&gt;""),MIN(30,ROUND((F57+G57)/2,0)),"")</f>
      </c>
      <c r="E57" s="11">
        <f>IF(D57=30,IF(ROUND((F57+G57)/2,0)&gt;31,"SI",""),"")</f>
      </c>
      <c r="F57" s="33">
        <f>IF(OR(H57&lt;&gt;"",R57&lt;&gt;"",AB57&lt;&gt;"",AP57&lt;&gt;"",AZ57&lt;&gt;"",BJ57&lt;&gt;"",BT57&lt;&gt;"",CD57&lt;&gt;""),MAX(I57,S57,AC57,AQ57,BA57,BK57,BU57,CE57),"")</f>
      </c>
      <c r="G57" s="33">
        <f>IF(OR(N57&lt;&gt;"",X57&lt;&gt;"",AH57&lt;&gt;"",AL57&lt;&gt;"",AV57&lt;&gt;"",BF57&lt;&gt;"",BP57&lt;&gt;"",BZ57&lt;&gt;"",CJ57&lt;&gt;""),MAX(O57,Y57,AI57,AM57,AW57,BG57,BQ57,CA57,CK57),"")</f>
      </c>
      <c r="H57" s="23">
        <f>IF(AND(I57&lt;&gt;"",I57&lt;&gt;"+++",I57&gt;=17.5),ROUND(I57,0),"")</f>
      </c>
      <c r="I57" s="7">
        <f>IF(J57&lt;&gt;"",IF(J57="*","+++",SUM(J57:M57)/4*3),"")</f>
      </c>
      <c r="N57" s="24">
        <f>IF(AND(O57&lt;&gt;"",O57&lt;&gt;"+++",O57&gt;=17.5),ROUND(O57,0),"")</f>
      </c>
      <c r="O57" s="7">
        <f>IF(P57&lt;&gt;"",IF(P57="*","+++",SUM(P57:Q57)/2*3),"")</f>
      </c>
      <c r="Q57" s="25"/>
      <c r="R57" s="23">
        <f>IF(AND(S57&lt;&gt;"",S57&lt;&gt;"+++",S57&gt;=17.5),ROUND(S57,0),"")</f>
      </c>
      <c r="S57" s="7">
        <f>IF(T57&lt;&gt;"",IF(T57="*","+++",SUM(T57:W57)/4*3),"")</f>
      </c>
      <c r="X57" s="24">
        <f>IF(AND(Y57&lt;&gt;"",Y57&lt;&gt;"+++",Y57&gt;=17.5),ROUND(Y57,0),"")</f>
      </c>
      <c r="Y57" s="7">
        <f>IF(Z57&lt;&gt;"",IF(Z57="*","+++",SUM(Z57:AA57)/2*3),"")</f>
      </c>
      <c r="AA57" s="25"/>
      <c r="AB57" s="23">
        <f>IF(AND(AC57&lt;&gt;"",AC57&lt;&gt;"+++",AC57&gt;=17.5),ROUND(AC57,0),"")</f>
      </c>
      <c r="AC57" s="7">
        <f>IF(AD57&lt;&gt;"",IF(AD57="*","+++",SUM(AD57:AG57)/4*3),"")</f>
      </c>
      <c r="AH57" s="24">
        <f>IF(AND(AI57&lt;&gt;"",AI57&lt;&gt;"+++",AI57&gt;=17.5),ROUND(AI57,0),"")</f>
      </c>
      <c r="AI57" s="7">
        <f>IF(AJ57&lt;&gt;"",IF(AJ57="*","+++",SUM(AJ57:AK57)/2*3),"")</f>
      </c>
      <c r="AK57" s="25"/>
      <c r="AL57" s="24">
        <f>IF(AND(AM57&lt;&gt;"",AM57&lt;&gt;"+++",AM57&gt;=17.5),ROUND(AM57,0),"")</f>
      </c>
      <c r="AM57" s="7">
        <f>IF(AN57&lt;&gt;"",IF(AN57="*","+++",SUM(AN57:AO57)/2*3),"")</f>
      </c>
      <c r="AO57" s="25"/>
      <c r="AP57" s="23">
        <f>IF(AND(AQ57&lt;&gt;"",AQ57&lt;&gt;"+++",AQ57&gt;=17.5),ROUND(AQ57,0),"")</f>
      </c>
      <c r="AQ57" s="7">
        <f>IF(AR57&lt;&gt;"",IF(AR57="*","+++",SUM(AR57:AU57)/4*3),"")</f>
      </c>
      <c r="AV57" s="24">
        <f>IF(AND(AW57&lt;&gt;"",AW57&lt;&gt;"+++",AW57&gt;=17.5),ROUND(AW57,0),"")</f>
      </c>
      <c r="AW57" s="7">
        <f>IF(AX57&lt;&gt;"",IF(AX57="*","+++",SUM(AX57:AY57)/2*3),"")</f>
      </c>
      <c r="AY57" s="25"/>
      <c r="AZ57" s="23">
        <f>IF(AND(BA57&lt;&gt;"",BA57&lt;&gt;"+++",BA57&gt;=17.5),ROUND(BA57,0),"")</f>
      </c>
      <c r="BA57" s="7">
        <f>IF(BB57&lt;&gt;"",IF(BB57="*","+++",SUM(BB57:BE57)/4*3),"")</f>
      </c>
      <c r="BF57" s="24">
        <f>IF(AND(BG57&lt;&gt;"",BG57&lt;&gt;"+++",BG57&gt;=17.5),ROUND(BG57,0),"")</f>
      </c>
      <c r="BG57" s="7">
        <f>IF(BH57&lt;&gt;"",IF(BH57="*","+++",SUM(BH57:BI57)/2*3),"")</f>
      </c>
      <c r="BI57" s="25"/>
      <c r="BJ57" s="23">
        <f>IF(AND(BK57&lt;&gt;"",BK57&lt;&gt;"+++",BK57&gt;=17.5),ROUND(BK57,0),"")</f>
      </c>
      <c r="BK57" s="7">
        <f>IF(BL57&lt;&gt;"",IF(BL57="*","+++",SUM(BL57:BO57)/4*3),"")</f>
      </c>
      <c r="BP57" s="24">
        <f>IF(AND(BQ57&lt;&gt;"",BQ57&lt;&gt;"+++",BQ57&gt;=17.5),ROUND(BQ57,0),"")</f>
      </c>
      <c r="BQ57" s="7">
        <f>IF(BR57&lt;&gt;"",IF(BR57="*","+++",SUM(BR57:BS57)/2*3),"")</f>
      </c>
      <c r="BS57" s="25"/>
      <c r="BT57" s="23">
        <f>IF(AND(BU57&lt;&gt;"",BU57&lt;&gt;"+++",BU57&gt;=17.5),ROUND(BU57,0),"")</f>
      </c>
      <c r="BU57" s="7">
        <f>IF(BV57&lt;&gt;"",IF(BV57="*","+++",SUM(BV57:BY57)/4*3),"")</f>
      </c>
      <c r="BZ57" s="24">
        <f>IF(AND(CA57&lt;&gt;"",CA57&lt;&gt;"+++",CA57&gt;=17.5),ROUND(CA57,0),"")</f>
      </c>
      <c r="CA57" s="7">
        <f>IF(CB57&lt;&gt;"",IF(CB57="*","+++",SUM(CB57:CC57)/2*3),"")</f>
      </c>
      <c r="CC57" s="25"/>
      <c r="CD57" s="23">
        <f>IF(AND(CE57&lt;&gt;"",CE57&lt;&gt;"+++",CE57&gt;=17.5),ROUND(CE57,0),"")</f>
      </c>
      <c r="CE57" s="7">
        <f>IF(CF57&lt;&gt;"",IF(CF57="*","+++",SUM(CF57:CI57)/4*3),"")</f>
      </c>
      <c r="CJ57" s="24">
        <f>IF(AND(CK57&lt;&gt;"",CK57&lt;&gt;"+++",CK57&gt;=17.5),ROUND(CK57,0),"")</f>
      </c>
      <c r="CK57" s="7">
        <f>IF(CL57&lt;&gt;"",IF(CL57="*","+++",SUM(CL57:CM57)/2*3),"")</f>
      </c>
      <c r="CM57" s="25"/>
    </row>
    <row r="58" spans="1:91" ht="12.75">
      <c r="A58" s="5" t="s">
        <v>19</v>
      </c>
      <c r="B58" s="11">
        <f>IF(COUNTBLANK(H58:CM58)=84,"?","")</f>
      </c>
      <c r="C58" s="11">
        <v>24</v>
      </c>
      <c r="D58" s="11">
        <f>IF(AND(F58&lt;&gt;"",G58&lt;&gt;""),MIN(30,ROUND((F58+G58)/2,0)),"")</f>
        <v>25</v>
      </c>
      <c r="E58" s="11">
        <f>IF(D58=30,IF(ROUND((F58+G58)/2,0)&gt;31,"SI",""),"")</f>
      </c>
      <c r="F58" s="33">
        <f>IF(OR(H58&lt;&gt;"",R58&lt;&gt;"",AB58&lt;&gt;"",AP58&lt;&gt;"",AZ58&lt;&gt;"",BJ58&lt;&gt;"",BT58&lt;&gt;"",CD58&lt;&gt;""),MAX(I58,S58,AC58,AQ58,BA58,BK58,BU58,CE58),"")</f>
        <v>22.875</v>
      </c>
      <c r="G58" s="33">
        <f>IF(OR(N58&lt;&gt;"",X58&lt;&gt;"",AH58&lt;&gt;"",AL58&lt;&gt;"",AV58&lt;&gt;"",BF58&lt;&gt;"",BP58&lt;&gt;"",BZ58&lt;&gt;"",CJ58&lt;&gt;""),MAX(O58,Y58,AI58,AM58,AW58,BG58,BQ58,CA58,CK58),"")</f>
        <v>27.75</v>
      </c>
      <c r="H58" s="23">
        <f>IF(AND(I58&lt;&gt;"",I58&lt;&gt;"+++",I58&gt;=17.5),ROUND(I58,0),"")</f>
        <v>23</v>
      </c>
      <c r="I58" s="7">
        <f>IF(J58&lt;&gt;"",IF(J58="*","+++",SUM(J58:M58)/4*3),"")</f>
        <v>22.875</v>
      </c>
      <c r="J58" s="7">
        <v>2</v>
      </c>
      <c r="K58" s="7">
        <v>6</v>
      </c>
      <c r="L58" s="7">
        <v>11</v>
      </c>
      <c r="M58" s="7">
        <v>11.5</v>
      </c>
      <c r="N58" s="24">
        <f>IF(AND(O58&lt;&gt;"",O58&lt;&gt;"+++",O58&gt;=17.5),ROUND(O58,0),"")</f>
        <v>28</v>
      </c>
      <c r="O58" s="7">
        <f>IF(P58&lt;&gt;"",IF(P58="*","+++",SUM(P58:Q58)/2*3),"")</f>
        <v>27.75</v>
      </c>
      <c r="P58" s="7">
        <v>12</v>
      </c>
      <c r="Q58" s="25">
        <v>6.5</v>
      </c>
      <c r="R58" s="23">
        <f>IF(AND(S58&lt;&gt;"",S58&lt;&gt;"+++",S58&gt;=17.5),ROUND(S58,0),"")</f>
      </c>
      <c r="S58" s="7">
        <f>IF(T58&lt;&gt;"",IF(T58="*","+++",SUM(T58:W58)/4*3),"")</f>
      </c>
      <c r="X58" s="24">
        <f>IF(AND(Y58&lt;&gt;"",Y58&lt;&gt;"+++",Y58&gt;=17.5),ROUND(Y58,0),"")</f>
      </c>
      <c r="Y58" s="7">
        <f>IF(Z58&lt;&gt;"",IF(Z58="*","+++",SUM(Z58:AA58)/2*3),"")</f>
      </c>
      <c r="AA58" s="25"/>
      <c r="AB58" s="23">
        <f>IF(AND(AC58&lt;&gt;"",AC58&lt;&gt;"+++",AC58&gt;=17.5),ROUND(AC58,0),"")</f>
      </c>
      <c r="AC58" s="7">
        <f>IF(AD58&lt;&gt;"",IF(AD58="*","+++",SUM(AD58:AG58)/4*3),"")</f>
      </c>
      <c r="AH58" s="24">
        <f>IF(AND(AI58&lt;&gt;"",AI58&lt;&gt;"+++",AI58&gt;=17.5),ROUND(AI58,0),"")</f>
      </c>
      <c r="AI58" s="7">
        <f>IF(AJ58&lt;&gt;"",IF(AJ58="*","+++",SUM(AJ58:AK58)/2*3),"")</f>
      </c>
      <c r="AK58" s="25"/>
      <c r="AL58" s="24">
        <f>IF(AND(AM58&lt;&gt;"",AM58&lt;&gt;"+++",AM58&gt;=17.5),ROUND(AM58,0),"")</f>
      </c>
      <c r="AM58" s="7">
        <f>IF(AN58&lt;&gt;"",IF(AN58="*","+++",SUM(AN58:AO58)/2*3),"")</f>
      </c>
      <c r="AO58" s="25"/>
      <c r="AP58" s="23">
        <f>IF(AND(AQ58&lt;&gt;"",AQ58&lt;&gt;"+++",AQ58&gt;=17.5),ROUND(AQ58,0),"")</f>
      </c>
      <c r="AQ58" s="7">
        <f>IF(AR58&lt;&gt;"",IF(AR58="*","+++",SUM(AR58:AU58)/4*3),"")</f>
      </c>
      <c r="AV58" s="24">
        <f>IF(AND(AW58&lt;&gt;"",AW58&lt;&gt;"+++",AW58&gt;=17.5),ROUND(AW58,0),"")</f>
      </c>
      <c r="AW58" s="7">
        <f>IF(AX58&lt;&gt;"",IF(AX58="*","+++",SUM(AX58:AY58)/2*3),"")</f>
      </c>
      <c r="AY58" s="25"/>
      <c r="AZ58" s="23">
        <f>IF(AND(BA58&lt;&gt;"",BA58&lt;&gt;"+++",BA58&gt;=17.5),ROUND(BA58,0),"")</f>
      </c>
      <c r="BA58" s="7">
        <f>IF(BB58&lt;&gt;"",IF(BB58="*","+++",SUM(BB58:BE58)/4*3),"")</f>
      </c>
      <c r="BF58" s="24">
        <f>IF(AND(BG58&lt;&gt;"",BG58&lt;&gt;"+++",BG58&gt;=17.5),ROUND(BG58,0),"")</f>
      </c>
      <c r="BG58" s="7">
        <f>IF(BH58&lt;&gt;"",IF(BH58="*","+++",SUM(BH58:BI58)/2*3),"")</f>
      </c>
      <c r="BI58" s="25"/>
      <c r="BJ58" s="23">
        <f>IF(AND(BK58&lt;&gt;"",BK58&lt;&gt;"+++",BK58&gt;=17.5),ROUND(BK58,0),"")</f>
      </c>
      <c r="BK58" s="7">
        <f>IF(BL58&lt;&gt;"",IF(BL58="*","+++",SUM(BL58:BO58)/4*3),"")</f>
      </c>
      <c r="BP58" s="24">
        <f>IF(AND(BQ58&lt;&gt;"",BQ58&lt;&gt;"+++",BQ58&gt;=17.5),ROUND(BQ58,0),"")</f>
      </c>
      <c r="BQ58" s="7">
        <f>IF(BR58&lt;&gt;"",IF(BR58="*","+++",SUM(BR58:BS58)/2*3),"")</f>
      </c>
      <c r="BS58" s="25"/>
      <c r="BT58" s="23">
        <f>IF(AND(BU58&lt;&gt;"",BU58&lt;&gt;"+++",BU58&gt;=17.5),ROUND(BU58,0),"")</f>
      </c>
      <c r="BU58" s="7">
        <f>IF(BV58&lt;&gt;"",IF(BV58="*","+++",SUM(BV58:BY58)/4*3),"")</f>
      </c>
      <c r="BZ58" s="24">
        <f>IF(AND(CA58&lt;&gt;"",CA58&lt;&gt;"+++",CA58&gt;=17.5),ROUND(CA58,0),"")</f>
      </c>
      <c r="CA58" s="7">
        <f>IF(CB58&lt;&gt;"",IF(CB58="*","+++",SUM(CB58:CC58)/2*3),"")</f>
      </c>
      <c r="CC58" s="25"/>
      <c r="CD58" s="23">
        <f>IF(AND(CE58&lt;&gt;"",CE58&lt;&gt;"+++",CE58&gt;=17.5),ROUND(CE58,0),"")</f>
      </c>
      <c r="CE58" s="7">
        <f>IF(CF58&lt;&gt;"",IF(CF58="*","+++",SUM(CF58:CI58)/4*3),"")</f>
      </c>
      <c r="CJ58" s="24">
        <f>IF(AND(CK58&lt;&gt;"",CK58&lt;&gt;"+++",CK58&gt;=17.5),ROUND(CK58,0),"")</f>
      </c>
      <c r="CK58" s="7">
        <f>IF(CL58&lt;&gt;"",IF(CL58="*","+++",SUM(CL58:CM58)/2*3),"")</f>
      </c>
      <c r="CM58" s="25"/>
    </row>
    <row r="59" spans="1:91" ht="12.75">
      <c r="A59" s="5" t="s">
        <v>13</v>
      </c>
      <c r="B59" s="11">
        <f>IF(COUNTBLANK(H59:CM59)=84,"?","")</f>
      </c>
      <c r="C59" s="11">
        <v>76</v>
      </c>
      <c r="D59" s="11">
        <f>IF(AND(F59&lt;&gt;"",G59&lt;&gt;""),MIN(30,ROUND((F59+G59)/2,0)),"")</f>
        <v>30</v>
      </c>
      <c r="E59" s="11">
        <f>IF(D59=30,IF(ROUND((F59+G59)/2,0)&gt;31,"SI",""),"")</f>
      </c>
      <c r="F59" s="33">
        <f>IF(OR(H59&lt;&gt;"",R59&lt;&gt;"",AB59&lt;&gt;"",AP59&lt;&gt;"",AZ59&lt;&gt;"",BJ59&lt;&gt;"",BT59&lt;&gt;"",CD59&lt;&gt;""),MAX(I59,S59,AC59,AQ59,BA59,BK59,BU59,CE59),"")</f>
        <v>30.75</v>
      </c>
      <c r="G59" s="33">
        <f>IF(OR(N59&lt;&gt;"",X59&lt;&gt;"",AH59&lt;&gt;"",AL59&lt;&gt;"",AV59&lt;&gt;"",BF59&lt;&gt;"",BP59&lt;&gt;"",BZ59&lt;&gt;"",CJ59&lt;&gt;""),MAX(O59,Y59,AI59,AM59,AW59,BG59,BQ59,CA59,CK59),"")</f>
        <v>28.5</v>
      </c>
      <c r="H59" s="23">
        <f>IF(AND(I59&lt;&gt;"",I59&lt;&gt;"+++",I59&gt;=17.5),ROUND(I59,0),"")</f>
      </c>
      <c r="I59" s="7">
        <f>IF(J59&lt;&gt;"",IF(J59="*","+++",SUM(J59:M59)/4*3),"")</f>
      </c>
      <c r="N59" s="24">
        <f>IF(AND(O59&lt;&gt;"",O59&lt;&gt;"+++",O59&gt;=17.5),ROUND(O59,0),"")</f>
      </c>
      <c r="O59" s="7">
        <f>IF(P59&lt;&gt;"",IF(P59="*","+++",SUM(P59:Q59)/2*3),"")</f>
      </c>
      <c r="Q59" s="25"/>
      <c r="R59" s="23">
        <f>IF(AND(S59&lt;&gt;"",S59&lt;&gt;"+++",S59&gt;=17.5),ROUND(S59,0),"")</f>
      </c>
      <c r="S59" s="7">
        <f>IF(T59&lt;&gt;"",IF(T59="*","+++",SUM(T59:W59)/4*3),"")</f>
      </c>
      <c r="X59" s="24">
        <f>IF(AND(Y59&lt;&gt;"",Y59&lt;&gt;"+++",Y59&gt;=17.5),ROUND(Y59,0),"")</f>
      </c>
      <c r="Y59" s="7">
        <f>IF(Z59&lt;&gt;"",IF(Z59="*","+++",SUM(Z59:AA59)/2*3),"")</f>
      </c>
      <c r="AA59" s="25"/>
      <c r="AB59" s="23">
        <f>IF(AND(AC59&lt;&gt;"",AC59&lt;&gt;"+++",AC59&gt;=17.5),ROUND(AC59,0),"")</f>
        <v>18</v>
      </c>
      <c r="AC59" s="7">
        <f>IF(AD59&lt;&gt;"",IF(AD59="*","+++",SUM(AD59:AG59)/4*3),"")</f>
        <v>17.625</v>
      </c>
      <c r="AD59" s="7">
        <v>3</v>
      </c>
      <c r="AE59" s="7">
        <v>3.5</v>
      </c>
      <c r="AF59" s="7">
        <v>10.5</v>
      </c>
      <c r="AG59" s="7">
        <v>6.5</v>
      </c>
      <c r="AH59" s="24">
        <f>IF(AND(AI59&lt;&gt;"",AI59&lt;&gt;"+++",AI59&gt;=17.5),ROUND(AI59,0),"")</f>
      </c>
      <c r="AI59" s="7">
        <f>IF(AJ59&lt;&gt;"",IF(AJ59="*","+++",SUM(AJ59:AK59)/2*3),"")</f>
      </c>
      <c r="AK59" s="25"/>
      <c r="AL59" s="24">
        <f>IF(AND(AM59&lt;&gt;"",AM59&lt;&gt;"+++",AM59&gt;=17.5),ROUND(AM59,0),"")</f>
      </c>
      <c r="AM59" s="7">
        <f>IF(AN59&lt;&gt;"",IF(AN59="*","+++",SUM(AN59:AO59)/2*3),"")</f>
      </c>
      <c r="AO59" s="25"/>
      <c r="AP59" s="23">
        <f>IF(AND(AQ59&lt;&gt;"",AQ59&lt;&gt;"+++",AQ59&gt;=17.5),ROUND(AQ59,0),"")</f>
      </c>
      <c r="AQ59" s="7">
        <f>IF(AR59&lt;&gt;"",IF(AR59="*","+++",SUM(AR59:AU59)/4*3),"")</f>
      </c>
      <c r="AV59" s="24">
        <f>IF(AND(AW59&lt;&gt;"",AW59&lt;&gt;"+++",AW59&gt;=17.5),ROUND(AW59,0),"")</f>
        <v>29</v>
      </c>
      <c r="AW59" s="7">
        <f>IF(AX59&lt;&gt;"",IF(AX59="*","+++",SUM(AX59:AY59)/2*3),"")</f>
        <v>28.5</v>
      </c>
      <c r="AX59" s="7">
        <v>10</v>
      </c>
      <c r="AY59" s="25">
        <v>9</v>
      </c>
      <c r="AZ59" s="23">
        <f>IF(AND(BA59&lt;&gt;"",BA59&lt;&gt;"+++",BA59&gt;=17.5),ROUND(BA59,0),"")</f>
      </c>
      <c r="BA59" s="7">
        <f>IF(BB59&lt;&gt;"",IF(BB59="*","+++",SUM(BB59:BE59)/4*3),"")</f>
      </c>
      <c r="BF59" s="24">
        <f>IF(AND(BG59&lt;&gt;"",BG59&lt;&gt;"+++",BG59&gt;=17.5),ROUND(BG59,0),"")</f>
      </c>
      <c r="BG59" s="7">
        <f>IF(BH59&lt;&gt;"",IF(BH59="*","+++",SUM(BH59:BI59)/2*3),"")</f>
      </c>
      <c r="BI59" s="25"/>
      <c r="BJ59" s="23">
        <f>IF(AND(BK59&lt;&gt;"",BK59&lt;&gt;"+++",BK59&gt;=17.5),ROUND(BK59,0),"")</f>
        <v>31</v>
      </c>
      <c r="BK59" s="7">
        <f>IF(BL59&lt;&gt;"",IF(BL59="*","+++",SUM(BL59:BO59)/4*3),"")</f>
        <v>30.75</v>
      </c>
      <c r="BL59" s="7">
        <v>9.5</v>
      </c>
      <c r="BM59" s="7">
        <v>10.5</v>
      </c>
      <c r="BN59" s="7">
        <v>11</v>
      </c>
      <c r="BO59" s="7">
        <v>10</v>
      </c>
      <c r="BP59" s="24">
        <f>IF(AND(BQ59&lt;&gt;"",BQ59&lt;&gt;"+++",BQ59&gt;=17.5),ROUND(BQ59,0),"")</f>
      </c>
      <c r="BQ59" s="7">
        <f>IF(BR59&lt;&gt;"",IF(BR59="*","+++",SUM(BR59:BS59)/2*3),"")</f>
      </c>
      <c r="BS59" s="25"/>
      <c r="BT59" s="23">
        <f>IF(AND(BU59&lt;&gt;"",BU59&lt;&gt;"+++",BU59&gt;=17.5),ROUND(BU59,0),"")</f>
      </c>
      <c r="BU59" s="7">
        <f>IF(BV59&lt;&gt;"",IF(BV59="*","+++",SUM(BV59:BY59)/4*3),"")</f>
      </c>
      <c r="BZ59" s="24">
        <f>IF(AND(CA59&lt;&gt;"",CA59&lt;&gt;"+++",CA59&gt;=17.5),ROUND(CA59,0),"")</f>
      </c>
      <c r="CA59" s="7">
        <f>IF(CB59&lt;&gt;"",IF(CB59="*","+++",SUM(CB59:CC59)/2*3),"")</f>
      </c>
      <c r="CC59" s="25"/>
      <c r="CD59" s="23">
        <f>IF(AND(CE59&lt;&gt;"",CE59&lt;&gt;"+++",CE59&gt;=17.5),ROUND(CE59,0),"")</f>
      </c>
      <c r="CE59" s="7">
        <f>IF(CF59&lt;&gt;"",IF(CF59="*","+++",SUM(CF59:CI59)/4*3),"")</f>
      </c>
      <c r="CJ59" s="24">
        <f>IF(AND(CK59&lt;&gt;"",CK59&lt;&gt;"+++",CK59&gt;=17.5),ROUND(CK59,0),"")</f>
      </c>
      <c r="CK59" s="7">
        <f>IF(CL59&lt;&gt;"",IF(CL59="*","+++",SUM(CL59:CM59)/2*3),"")</f>
      </c>
      <c r="CM59" s="25"/>
    </row>
    <row r="60" spans="1:91" ht="12.75">
      <c r="A60" s="5" t="s">
        <v>16</v>
      </c>
      <c r="B60" s="11">
        <f>IF(COUNTBLANK(H60:CM60)=84,"?","")</f>
      </c>
      <c r="C60" s="11"/>
      <c r="D60" s="11">
        <f>IF(AND(F60&lt;&gt;"",G60&lt;&gt;""),MIN(30,ROUND((F60+G60)/2,0)),"")</f>
      </c>
      <c r="E60" s="11">
        <f>IF(D60=30,IF(ROUND((F60+G60)/2,0)&gt;31,"SI",""),"")</f>
      </c>
      <c r="F60" s="33">
        <f>IF(OR(H60&lt;&gt;"",R60&lt;&gt;"",AB60&lt;&gt;"",AP60&lt;&gt;"",AZ60&lt;&gt;"",BJ60&lt;&gt;"",BT60&lt;&gt;"",CD60&lt;&gt;""),MAX(I60,S60,AC60,AQ60,BA60,BK60,BU60,CE60),"")</f>
      </c>
      <c r="G60" s="33">
        <f>IF(OR(N60&lt;&gt;"",X60&lt;&gt;"",AH60&lt;&gt;"",AL60&lt;&gt;"",AV60&lt;&gt;"",BF60&lt;&gt;"",BP60&lt;&gt;"",BZ60&lt;&gt;"",CJ60&lt;&gt;""),MAX(O60,Y60,AI60,AM60,AW60,BG60,BQ60,CA60,CK60),"")</f>
      </c>
      <c r="H60" s="23">
        <f>IF(AND(I60&lt;&gt;"",I60&lt;&gt;"+++",I60&gt;=17.5),ROUND(I60,0),"")</f>
      </c>
      <c r="I60" s="7">
        <f>IF(J60&lt;&gt;"",IF(J60="*","+++",SUM(J60:M60)/4*3),"")</f>
      </c>
      <c r="N60" s="24">
        <f>IF(AND(O60&lt;&gt;"",O60&lt;&gt;"+++",O60&gt;=17.5),ROUND(O60,0),"")</f>
      </c>
      <c r="O60" s="7">
        <f>IF(P60&lt;&gt;"",IF(P60="*","+++",SUM(P60:Q60)/2*3),"")</f>
      </c>
      <c r="Q60" s="25"/>
      <c r="R60" s="23">
        <f>IF(AND(S60&lt;&gt;"",S60&lt;&gt;"+++",S60&gt;=17.5),ROUND(S60,0),"")</f>
      </c>
      <c r="S60" s="7">
        <f>IF(T60&lt;&gt;"",IF(T60="*","+++",SUM(T60:W60)/4*3),"")</f>
      </c>
      <c r="X60" s="24">
        <f>IF(AND(Y60&lt;&gt;"",Y60&lt;&gt;"+++",Y60&gt;=17.5),ROUND(Y60,0),"")</f>
      </c>
      <c r="Y60" s="7">
        <f>IF(Z60&lt;&gt;"",IF(Z60="*","+++",SUM(Z60:AA60)/2*3),"")</f>
      </c>
      <c r="AA60" s="25"/>
      <c r="AB60" s="23">
        <f>IF(AND(AC60&lt;&gt;"",AC60&lt;&gt;"+++",AC60&gt;=17.5),ROUND(AC60,0),"")</f>
      </c>
      <c r="AC60" s="7">
        <f>IF(AD60&lt;&gt;"",IF(AD60="*","+++",SUM(AD60:AG60)/4*3),"")</f>
        <v>16.875</v>
      </c>
      <c r="AD60" s="7">
        <v>3</v>
      </c>
      <c r="AE60" s="7">
        <v>2.5</v>
      </c>
      <c r="AF60" s="7">
        <v>12</v>
      </c>
      <c r="AG60" s="7">
        <v>5</v>
      </c>
      <c r="AH60" s="24">
        <f>IF(AND(AI60&lt;&gt;"",AI60&lt;&gt;"+++",AI60&gt;=17.5),ROUND(AI60,0),"")</f>
      </c>
      <c r="AI60" s="7">
        <f>IF(AJ60&lt;&gt;"",IF(AJ60="*","+++",SUM(AJ60:AK60)/2*3),"")</f>
      </c>
      <c r="AK60" s="25"/>
      <c r="AL60" s="24">
        <f>IF(AND(AM60&lt;&gt;"",AM60&lt;&gt;"+++",AM60&gt;=17.5),ROUND(AM60,0),"")</f>
      </c>
      <c r="AM60" s="7">
        <f>IF(AN60&lt;&gt;"",IF(AN60="*","+++",SUM(AN60:AO60)/2*3),"")</f>
      </c>
      <c r="AO60" s="25"/>
      <c r="AP60" s="23">
        <f>IF(AND(AQ60&lt;&gt;"",AQ60&lt;&gt;"+++",AQ60&gt;=17.5),ROUND(AQ60,0),"")</f>
      </c>
      <c r="AQ60" s="7" t="str">
        <f>IF(AR60&lt;&gt;"",IF(AR60="*","+++",SUM(AR60:AU60)/4*3),"")</f>
        <v>+++</v>
      </c>
      <c r="AR60" s="7" t="s">
        <v>101</v>
      </c>
      <c r="AS60" s="7" t="s">
        <v>101</v>
      </c>
      <c r="AT60" s="7" t="s">
        <v>101</v>
      </c>
      <c r="AU60" s="7" t="s">
        <v>101</v>
      </c>
      <c r="AV60" s="24">
        <f>IF(AND(AW60&lt;&gt;"",AW60&lt;&gt;"+++",AW60&gt;=17.5),ROUND(AW60,0),"")</f>
      </c>
      <c r="AW60" s="7">
        <f>IF(AX60&lt;&gt;"",IF(AX60="*","+++",SUM(AX60:AY60)/2*3),"")</f>
      </c>
      <c r="AY60" s="25"/>
      <c r="AZ60" s="23">
        <f>IF(AND(BA60&lt;&gt;"",BA60&lt;&gt;"+++",BA60&gt;=17.5),ROUND(BA60,0),"")</f>
      </c>
      <c r="BA60" s="7">
        <f>IF(BB60&lt;&gt;"",IF(BB60="*","+++",SUM(BB60:BE60)/4*3),"")</f>
      </c>
      <c r="BF60" s="24">
        <f>IF(AND(BG60&lt;&gt;"",BG60&lt;&gt;"+++",BG60&gt;=17.5),ROUND(BG60,0),"")</f>
      </c>
      <c r="BG60" s="7">
        <f>IF(BH60&lt;&gt;"",IF(BH60="*","+++",SUM(BH60:BI60)/2*3),"")</f>
      </c>
      <c r="BI60" s="25"/>
      <c r="BJ60" s="23">
        <f>IF(AND(BK60&lt;&gt;"",BK60&lt;&gt;"+++",BK60&gt;=17.5),ROUND(BK60,0),"")</f>
      </c>
      <c r="BK60" s="7">
        <f>IF(BL60&lt;&gt;"",IF(BL60="*","+++",SUM(BL60:BO60)/4*3),"")</f>
      </c>
      <c r="BP60" s="24">
        <f>IF(AND(BQ60&lt;&gt;"",BQ60&lt;&gt;"+++",BQ60&gt;=17.5),ROUND(BQ60,0),"")</f>
      </c>
      <c r="BQ60" s="7">
        <f>IF(BR60&lt;&gt;"",IF(BR60="*","+++",SUM(BR60:BS60)/2*3),"")</f>
      </c>
      <c r="BS60" s="25"/>
      <c r="BT60" s="23">
        <f>IF(AND(BU60&lt;&gt;"",BU60&lt;&gt;"+++",BU60&gt;=17.5),ROUND(BU60,0),"")</f>
      </c>
      <c r="BU60" s="7">
        <f>IF(BV60&lt;&gt;"",IF(BV60="*","+++",SUM(BV60:BY60)/4*3),"")</f>
      </c>
      <c r="BZ60" s="24">
        <f>IF(AND(CA60&lt;&gt;"",CA60&lt;&gt;"+++",CA60&gt;=17.5),ROUND(CA60,0),"")</f>
      </c>
      <c r="CA60" s="7">
        <f>IF(CB60&lt;&gt;"",IF(CB60="*","+++",SUM(CB60:CC60)/2*3),"")</f>
      </c>
      <c r="CC60" s="25"/>
      <c r="CD60" s="23">
        <f>IF(AND(CE60&lt;&gt;"",CE60&lt;&gt;"+++",CE60&gt;=17.5),ROUND(CE60,0),"")</f>
      </c>
      <c r="CE60" s="7">
        <f>IF(CF60&lt;&gt;"",IF(CF60="*","+++",SUM(CF60:CI60)/4*3),"")</f>
      </c>
      <c r="CJ60" s="24">
        <f>IF(AND(CK60&lt;&gt;"",CK60&lt;&gt;"+++",CK60&gt;=17.5),ROUND(CK60,0),"")</f>
      </c>
      <c r="CK60" s="7">
        <f>IF(CL60&lt;&gt;"",IF(CL60="*","+++",SUM(CL60:CM60)/2*3),"")</f>
      </c>
      <c r="CM60" s="25"/>
    </row>
    <row r="61" spans="1:91" ht="12.75">
      <c r="A61" s="5" t="s">
        <v>26</v>
      </c>
      <c r="B61" s="11">
        <f>IF(COUNTBLANK(H61:CM61)=84,"?","")</f>
      </c>
      <c r="C61" s="11"/>
      <c r="D61" s="11">
        <f>IF(AND(F61&lt;&gt;"",G61&lt;&gt;""),MIN(30,ROUND((F61+G61)/2,0)),"")</f>
      </c>
      <c r="E61" s="11">
        <f>IF(D61=30,IF(ROUND((F61+G61)/2,0)&gt;31,"SI",""),"")</f>
      </c>
      <c r="F61" s="33">
        <f>IF(OR(H61&lt;&gt;"",R61&lt;&gt;"",AB61&lt;&gt;"",AP61&lt;&gt;"",AZ61&lt;&gt;"",BJ61&lt;&gt;"",BT61&lt;&gt;"",CD61&lt;&gt;""),MAX(I61,S61,AC61,AQ61,BA61,BK61,BU61,CE61),"")</f>
        <v>25.5</v>
      </c>
      <c r="G61" s="33">
        <f>IF(OR(N61&lt;&gt;"",X61&lt;&gt;"",AH61&lt;&gt;"",AL61&lt;&gt;"",AV61&lt;&gt;"",BF61&lt;&gt;"",BP61&lt;&gt;"",BZ61&lt;&gt;"",CJ61&lt;&gt;""),MAX(O61,Y61,AI61,AM61,AW61,BG61,BQ61,CA61,CK61),"")</f>
      </c>
      <c r="H61" s="23">
        <f>IF(AND(I61&lt;&gt;"",I61&lt;&gt;"+++",I61&gt;=17.5),ROUND(I61,0),"")</f>
      </c>
      <c r="I61" s="7">
        <f>IF(J61&lt;&gt;"",IF(J61="*","+++",SUM(J61:M61)/4*3),"")</f>
      </c>
      <c r="N61" s="24">
        <f>IF(AND(O61&lt;&gt;"",O61&lt;&gt;"+++",O61&gt;=17.5),ROUND(O61,0),"")</f>
      </c>
      <c r="O61" s="7">
        <f>IF(P61&lt;&gt;"",IF(P61="*","+++",SUM(P61:Q61)/2*3),"")</f>
      </c>
      <c r="Q61" s="25"/>
      <c r="R61" s="23">
        <f>IF(AND(S61&lt;&gt;"",S61&lt;&gt;"+++",S61&gt;=17.5),ROUND(S61,0),"")</f>
      </c>
      <c r="S61" s="7">
        <f>IF(T61&lt;&gt;"",IF(T61="*","+++",SUM(T61:W61)/4*3),"")</f>
      </c>
      <c r="X61" s="24">
        <f>IF(AND(Y61&lt;&gt;"",Y61&lt;&gt;"+++",Y61&gt;=17.5),ROUND(Y61,0),"")</f>
      </c>
      <c r="Y61" s="7">
        <f>IF(Z61&lt;&gt;"",IF(Z61="*","+++",SUM(Z61:AA61)/2*3),"")</f>
      </c>
      <c r="AA61" s="25"/>
      <c r="AB61" s="23">
        <f>IF(AND(AC61&lt;&gt;"",AC61&lt;&gt;"+++",AC61&gt;=17.5),ROUND(AC61,0),"")</f>
      </c>
      <c r="AC61" s="7">
        <f>IF(AD61&lt;&gt;"",IF(AD61="*","+++",SUM(AD61:AG61)/4*3),"")</f>
      </c>
      <c r="AH61" s="24">
        <f>IF(AND(AI61&lt;&gt;"",AI61&lt;&gt;"+++",AI61&gt;=17.5),ROUND(AI61,0),"")</f>
      </c>
      <c r="AI61" s="7">
        <f>IF(AJ61&lt;&gt;"",IF(AJ61="*","+++",SUM(AJ61:AK61)/2*3),"")</f>
      </c>
      <c r="AK61" s="25"/>
      <c r="AL61" s="24">
        <f>IF(AND(AM61&lt;&gt;"",AM61&lt;&gt;"+++",AM61&gt;=17.5),ROUND(AM61,0),"")</f>
      </c>
      <c r="AM61" s="7">
        <f>IF(AN61&lt;&gt;"",IF(AN61="*","+++",SUM(AN61:AO61)/2*3),"")</f>
      </c>
      <c r="AO61" s="25"/>
      <c r="AP61" s="23">
        <f>IF(AND(AQ61&lt;&gt;"",AQ61&lt;&gt;"+++",AQ61&gt;=17.5),ROUND(AQ61,0),"")</f>
      </c>
      <c r="AQ61" s="7">
        <f>IF(AR61&lt;&gt;"",IF(AR61="*","+++",SUM(AR61:AU61)/4*3),"")</f>
        <v>15</v>
      </c>
      <c r="AR61" s="7">
        <v>9</v>
      </c>
      <c r="AS61" s="7">
        <v>2</v>
      </c>
      <c r="AT61" s="7">
        <v>2</v>
      </c>
      <c r="AU61" s="7">
        <v>7</v>
      </c>
      <c r="AV61" s="24">
        <f>IF(AND(AW61&lt;&gt;"",AW61&lt;&gt;"+++",AW61&gt;=17.5),ROUND(AW61,0),"")</f>
      </c>
      <c r="AW61" s="7">
        <f>IF(AX61&lt;&gt;"",IF(AX61="*","+++",SUM(AX61:AY61)/2*3),"")</f>
      </c>
      <c r="AY61" s="25"/>
      <c r="AZ61" s="23">
        <f>IF(AND(BA61&lt;&gt;"",BA61&lt;&gt;"+++",BA61&gt;=17.5),ROUND(BA61,0),"")</f>
        <v>26</v>
      </c>
      <c r="BA61" s="7">
        <f>IF(BB61&lt;&gt;"",IF(BB61="*","+++",SUM(BB61:BE61)/4*3),"")</f>
        <v>25.5</v>
      </c>
      <c r="BB61" s="7">
        <v>9</v>
      </c>
      <c r="BC61" s="7">
        <v>6</v>
      </c>
      <c r="BD61" s="7">
        <v>8</v>
      </c>
      <c r="BE61" s="7">
        <v>11</v>
      </c>
      <c r="BF61" s="24">
        <f>IF(AND(BG61&lt;&gt;"",BG61&lt;&gt;"+++",BG61&gt;=17.5),ROUND(BG61,0),"")</f>
      </c>
      <c r="BG61" s="7">
        <f>IF(BH61&lt;&gt;"",IF(BH61="*","+++",SUM(BH61:BI61)/2*3),"")</f>
      </c>
      <c r="BI61" s="25"/>
      <c r="BJ61" s="23">
        <f>IF(AND(BK61&lt;&gt;"",BK61&lt;&gt;"+++",BK61&gt;=17.5),ROUND(BK61,0),"")</f>
      </c>
      <c r="BK61" s="7">
        <f>IF(BL61&lt;&gt;"",IF(BL61="*","+++",SUM(BL61:BO61)/4*3),"")</f>
      </c>
      <c r="BP61" s="24">
        <f>IF(AND(BQ61&lt;&gt;"",BQ61&lt;&gt;"+++",BQ61&gt;=17.5),ROUND(BQ61,0),"")</f>
      </c>
      <c r="BQ61" s="7">
        <f>IF(BR61&lt;&gt;"",IF(BR61="*","+++",SUM(BR61:BS61)/2*3),"")</f>
      </c>
      <c r="BS61" s="25"/>
      <c r="BT61" s="23">
        <f>IF(AND(BU61&lt;&gt;"",BU61&lt;&gt;"+++",BU61&gt;=17.5),ROUND(BU61,0),"")</f>
      </c>
      <c r="BU61" s="7">
        <f>IF(BV61&lt;&gt;"",IF(BV61="*","+++",SUM(BV61:BY61)/4*3),"")</f>
      </c>
      <c r="BZ61" s="24">
        <f>IF(AND(CA61&lt;&gt;"",CA61&lt;&gt;"+++",CA61&gt;=17.5),ROUND(CA61,0),"")</f>
      </c>
      <c r="CA61" s="7">
        <f>IF(CB61&lt;&gt;"",IF(CB61="*","+++",SUM(CB61:CC61)/2*3),"")</f>
      </c>
      <c r="CC61" s="25"/>
      <c r="CD61" s="23">
        <f>IF(AND(CE61&lt;&gt;"",CE61&lt;&gt;"+++",CE61&gt;=17.5),ROUND(CE61,0),"")</f>
      </c>
      <c r="CE61" s="7">
        <f>IF(CF61&lt;&gt;"",IF(CF61="*","+++",SUM(CF61:CI61)/4*3),"")</f>
      </c>
      <c r="CJ61" s="24">
        <f>IF(AND(CK61&lt;&gt;"",CK61&lt;&gt;"+++",CK61&gt;=17.5),ROUND(CK61,0),"")</f>
      </c>
      <c r="CK61" s="7">
        <f>IF(CL61&lt;&gt;"",IF(CL61="*","+++",SUM(CL61:CM61)/2*3),"")</f>
        <v>13.5</v>
      </c>
      <c r="CL61" s="7">
        <v>4.5</v>
      </c>
      <c r="CM61" s="25">
        <v>4.5</v>
      </c>
    </row>
    <row r="62" spans="1:91" ht="12.75">
      <c r="A62" s="18">
        <v>631345</v>
      </c>
      <c r="B62" s="11">
        <f>IF(COUNTBLANK(H62:CM62)=84,"?","")</f>
      </c>
      <c r="C62" s="11">
        <v>78</v>
      </c>
      <c r="D62" s="11">
        <f>IF(AND(F62&lt;&gt;"",G62&lt;&gt;""),MIN(30,ROUND((F62+G62)/2,0)),"")</f>
        <v>21</v>
      </c>
      <c r="E62" s="11">
        <f>IF(D62=30,IF(ROUND((F62+G62)/2,0)&gt;31,"SI",""),"")</f>
      </c>
      <c r="F62" s="33">
        <f>IF(OR(H62&lt;&gt;"",R62&lt;&gt;"",AB62&lt;&gt;"",AP62&lt;&gt;"",AZ62&lt;&gt;"",BJ62&lt;&gt;"",BT62&lt;&gt;"",CD62&lt;&gt;""),MAX(I62,S62,AC62,AQ62,BA62,BK62,BU62,CE62),"")</f>
        <v>23.25</v>
      </c>
      <c r="G62" s="33">
        <f>IF(OR(N62&lt;&gt;"",X62&lt;&gt;"",AH62&lt;&gt;"",AL62&lt;&gt;"",AV62&lt;&gt;"",BF62&lt;&gt;"",BP62&lt;&gt;"",BZ62&lt;&gt;"",CJ62&lt;&gt;""),MAX(O62,Y62,AI62,AM62,AW62,BG62,BQ62,CA62,CK62),"")</f>
        <v>19.5</v>
      </c>
      <c r="H62" s="23">
        <f>IF(AND(I62&lt;&gt;"",I62&lt;&gt;"+++",I62&gt;=17.5),ROUND(I62,0),"")</f>
      </c>
      <c r="I62" s="7">
        <f>IF(J62&lt;&gt;"",IF(J62="*","+++",SUM(J62:M62)/4*3),"")</f>
      </c>
      <c r="N62" s="24">
        <f>IF(AND(O62&lt;&gt;"",O62&lt;&gt;"+++",O62&gt;=17.5),ROUND(O62,0),"")</f>
      </c>
      <c r="O62" s="7">
        <f>IF(P62&lt;&gt;"",IF(P62="*","+++",SUM(P62:Q62)/2*3),"")</f>
      </c>
      <c r="Q62" s="25"/>
      <c r="R62" s="23">
        <f>IF(AND(S62&lt;&gt;"",S62&lt;&gt;"+++",S62&gt;=17.5),ROUND(S62,0),"")</f>
      </c>
      <c r="S62" s="7">
        <f>IF(T62&lt;&gt;"",IF(T62="*","+++",SUM(T62:W62)/4*3),"")</f>
      </c>
      <c r="X62" s="24">
        <f>IF(AND(Y62&lt;&gt;"",Y62&lt;&gt;"+++",Y62&gt;=17.5),ROUND(Y62,0),"")</f>
      </c>
      <c r="Y62" s="7">
        <f>IF(Z62&lt;&gt;"",IF(Z62="*","+++",SUM(Z62:AA62)/2*3),"")</f>
      </c>
      <c r="AA62" s="25"/>
      <c r="AB62" s="23">
        <f>IF(AND(AC62&lt;&gt;"",AC62&lt;&gt;"+++",AC62&gt;=17.5),ROUND(AC62,0),"")</f>
      </c>
      <c r="AC62" s="7">
        <f>IF(AD62&lt;&gt;"",IF(AD62="*","+++",SUM(AD62:AG62)/4*3),"")</f>
      </c>
      <c r="AH62" s="24">
        <f>IF(AND(AI62&lt;&gt;"",AI62&lt;&gt;"+++",AI62&gt;=17.5),ROUND(AI62,0),"")</f>
      </c>
      <c r="AI62" s="7">
        <f>IF(AJ62&lt;&gt;"",IF(AJ62="*","+++",SUM(AJ62:AK62)/2*3),"")</f>
      </c>
      <c r="AK62" s="25"/>
      <c r="AL62" s="24">
        <f>IF(AND(AM62&lt;&gt;"",AM62&lt;&gt;"+++",AM62&gt;=17.5),ROUND(AM62,0),"")</f>
      </c>
      <c r="AM62" s="7">
        <f>IF(AN62&lt;&gt;"",IF(AN62="*","+++",SUM(AN62:AO62)/2*3),"")</f>
      </c>
      <c r="AO62" s="25"/>
      <c r="AP62" s="23">
        <f>IF(AND(AQ62&lt;&gt;"",AQ62&lt;&gt;"+++",AQ62&gt;=17.5),ROUND(AQ62,0),"")</f>
      </c>
      <c r="AQ62" s="7">
        <f>IF(AR62&lt;&gt;"",IF(AR62="*","+++",SUM(AR62:AU62)/4*3),"")</f>
      </c>
      <c r="AV62" s="24">
        <f>IF(AND(AW62&lt;&gt;"",AW62&lt;&gt;"+++",AW62&gt;=17.5),ROUND(AW62,0),"")</f>
      </c>
      <c r="AW62" s="7">
        <f>IF(AX62&lt;&gt;"",IF(AX62="*","+++",SUM(AX62:AY62)/2*3),"")</f>
      </c>
      <c r="AY62" s="25"/>
      <c r="AZ62" s="23">
        <f>IF(AND(BA62&lt;&gt;"",BA62&lt;&gt;"+++",BA62&gt;=17.5),ROUND(BA62,0),"")</f>
      </c>
      <c r="BA62" s="7">
        <f>IF(BB62&lt;&gt;"",IF(BB62="*","+++",SUM(BB62:BE62)/4*3),"")</f>
      </c>
      <c r="BF62" s="24">
        <f>IF(AND(BG62&lt;&gt;"",BG62&lt;&gt;"+++",BG62&gt;=17.5),ROUND(BG62,0),"")</f>
      </c>
      <c r="BG62" s="7">
        <f>IF(BH62&lt;&gt;"",IF(BH62="*","+++",SUM(BH62:BI62)/2*3),"")</f>
      </c>
      <c r="BI62" s="25"/>
      <c r="BJ62" s="23">
        <f>IF(AND(BK62&lt;&gt;"",BK62&lt;&gt;"+++",BK62&gt;=17.5),ROUND(BK62,0),"")</f>
      </c>
      <c r="BK62" s="7">
        <f>IF(BL62&lt;&gt;"",IF(BL62="*","+++",SUM(BL62:BO62)/4*3),"")</f>
      </c>
      <c r="BP62" s="24">
        <f>IF(AND(BQ62&lt;&gt;"",BQ62&lt;&gt;"+++",BQ62&gt;=17.5),ROUND(BQ62,0),"")</f>
        <v>20</v>
      </c>
      <c r="BQ62" s="7">
        <f>IF(BR62&lt;&gt;"",IF(BR62="*","+++",SUM(BR62:BS62)/2*3),"")</f>
        <v>19.5</v>
      </c>
      <c r="BR62" s="7">
        <v>6</v>
      </c>
      <c r="BS62" s="25">
        <v>7</v>
      </c>
      <c r="BT62" s="23">
        <f>IF(AND(BU62&lt;&gt;"",BU62&lt;&gt;"+++",BU62&gt;=17.5),ROUND(BU62,0),"")</f>
        <v>23</v>
      </c>
      <c r="BU62" s="7">
        <f>IF(BV62&lt;&gt;"",IF(BV62="*","+++",SUM(BV62:BY62)/4*3),"")</f>
        <v>23.25</v>
      </c>
      <c r="BV62" s="7">
        <v>3</v>
      </c>
      <c r="BW62" s="7">
        <v>11</v>
      </c>
      <c r="BX62" s="7">
        <v>8.5</v>
      </c>
      <c r="BY62" s="7">
        <v>8.5</v>
      </c>
      <c r="BZ62" s="24">
        <f>IF(AND(CA62&lt;&gt;"",CA62&lt;&gt;"+++",CA62&gt;=17.5),ROUND(CA62,0),"")</f>
      </c>
      <c r="CA62" s="7">
        <f>IF(CB62&lt;&gt;"",IF(CB62="*","+++",SUM(CB62:CC62)/2*3),"")</f>
      </c>
      <c r="CC62" s="25"/>
      <c r="CD62" s="23">
        <f>IF(AND(CE62&lt;&gt;"",CE62&lt;&gt;"+++",CE62&gt;=17.5),ROUND(CE62,0),"")</f>
      </c>
      <c r="CE62" s="7">
        <f>IF(CF62&lt;&gt;"",IF(CF62="*","+++",SUM(CF62:CI62)/4*3),"")</f>
      </c>
      <c r="CJ62" s="24">
        <f>IF(AND(CK62&lt;&gt;"",CK62&lt;&gt;"+++",CK62&gt;=17.5),ROUND(CK62,0),"")</f>
      </c>
      <c r="CK62" s="7">
        <f>IF(CL62&lt;&gt;"",IF(CL62="*","+++",SUM(CL62:CM62)/2*3),"")</f>
      </c>
      <c r="CM62" s="25"/>
    </row>
    <row r="63" spans="1:91" ht="12.75">
      <c r="A63" s="5" t="s">
        <v>43</v>
      </c>
      <c r="B63" s="11">
        <f>IF(COUNTBLANK(H63:CM63)=84,"?","")</f>
      </c>
      <c r="C63" s="11">
        <v>83</v>
      </c>
      <c r="D63" s="11">
        <f>IF(AND(F63&lt;&gt;"",G63&lt;&gt;""),MIN(30,ROUND((F63+G63)/2,0)),"")</f>
        <v>26</v>
      </c>
      <c r="E63" s="11">
        <f>IF(D63=30,IF(ROUND((F63+G63)/2,0)&gt;31,"SI",""),"")</f>
      </c>
      <c r="F63" s="33">
        <f>IF(OR(H63&lt;&gt;"",R63&lt;&gt;"",AB63&lt;&gt;"",AP63&lt;&gt;"",AZ63&lt;&gt;"",BJ63&lt;&gt;"",BT63&lt;&gt;"",CD63&lt;&gt;""),MAX(I63,S63,AC63,AQ63,BA63,BK63,BU63,CE63),"")</f>
        <v>22.5</v>
      </c>
      <c r="G63" s="33">
        <f>IF(OR(N63&lt;&gt;"",X63&lt;&gt;"",AH63&lt;&gt;"",AL63&lt;&gt;"",AV63&lt;&gt;"",BF63&lt;&gt;"",BP63&lt;&gt;"",BZ63&lt;&gt;"",CJ63&lt;&gt;""),MAX(O63,Y63,AI63,AM63,AW63,BG63,BQ63,CA63,CK63),"")</f>
        <v>30</v>
      </c>
      <c r="H63" s="23">
        <f>IF(AND(I63&lt;&gt;"",I63&lt;&gt;"+++",I63&gt;=17.5),ROUND(I63,0),"")</f>
      </c>
      <c r="I63" s="7">
        <f>IF(J63&lt;&gt;"",IF(J63="*","+++",SUM(J63:M63)/4*3),"")</f>
      </c>
      <c r="N63" s="24">
        <f>IF(AND(O63&lt;&gt;"",O63&lt;&gt;"+++",O63&gt;=17.5),ROUND(O63,0),"")</f>
      </c>
      <c r="O63" s="7">
        <f>IF(P63&lt;&gt;"",IF(P63="*","+++",SUM(P63:Q63)/2*3),"")</f>
      </c>
      <c r="Q63" s="25"/>
      <c r="R63" s="23">
        <f>IF(AND(S63&lt;&gt;"",S63&lt;&gt;"+++",S63&gt;=17.5),ROUND(S63,0),"")</f>
      </c>
      <c r="S63" s="7">
        <f>IF(T63&lt;&gt;"",IF(T63="*","+++",SUM(T63:W63)/4*3),"")</f>
      </c>
      <c r="X63" s="24">
        <f>IF(AND(Y63&lt;&gt;"",Y63&lt;&gt;"+++",Y63&gt;=17.5),ROUND(Y63,0),"")</f>
      </c>
      <c r="Y63" s="7">
        <f>IF(Z63&lt;&gt;"",IF(Z63="*","+++",SUM(Z63:AA63)/2*3),"")</f>
      </c>
      <c r="AA63" s="25"/>
      <c r="AB63" s="23">
        <f>IF(AND(AC63&lt;&gt;"",AC63&lt;&gt;"+++",AC63&gt;=17.5),ROUND(AC63,0),"")</f>
      </c>
      <c r="AC63" s="7">
        <f>IF(AD63&lt;&gt;"",IF(AD63="*","+++",SUM(AD63:AG63)/4*3),"")</f>
      </c>
      <c r="AH63" s="24">
        <f>IF(AND(AI63&lt;&gt;"",AI63&lt;&gt;"+++",AI63&gt;=17.5),ROUND(AI63,0),"")</f>
      </c>
      <c r="AI63" s="7">
        <f>IF(AJ63&lt;&gt;"",IF(AJ63="*","+++",SUM(AJ63:AK63)/2*3),"")</f>
      </c>
      <c r="AK63" s="25"/>
      <c r="AL63" s="24">
        <f>IF(AND(AM63&lt;&gt;"",AM63&lt;&gt;"+++",AM63&gt;=17.5),ROUND(AM63,0),"")</f>
      </c>
      <c r="AM63" s="7">
        <f>IF(AN63&lt;&gt;"",IF(AN63="*","+++",SUM(AN63:AO63)/2*3),"")</f>
      </c>
      <c r="AO63" s="25"/>
      <c r="AP63" s="23">
        <f>IF(AND(AQ63&lt;&gt;"",AQ63&lt;&gt;"+++",AQ63&gt;=17.5),ROUND(AQ63,0),"")</f>
      </c>
      <c r="AQ63" s="7" t="str">
        <f>IF(AR63&lt;&gt;"",IF(AR63="*","+++",SUM(AR63:AU63)/4*3),"")</f>
        <v>+++</v>
      </c>
      <c r="AR63" s="7" t="s">
        <v>101</v>
      </c>
      <c r="AS63" s="7" t="s">
        <v>101</v>
      </c>
      <c r="AT63" s="7" t="s">
        <v>101</v>
      </c>
      <c r="AU63" s="7" t="s">
        <v>101</v>
      </c>
      <c r="AV63" s="24">
        <f>IF(AND(AW63&lt;&gt;"",AW63&lt;&gt;"+++",AW63&gt;=17.5),ROUND(AW63,0),"")</f>
      </c>
      <c r="AW63" s="7">
        <f>IF(AX63&lt;&gt;"",IF(AX63="*","+++",SUM(AX63:AY63)/2*3),"")</f>
      </c>
      <c r="AY63" s="25"/>
      <c r="AZ63" s="23">
        <f>IF(AND(BA63&lt;&gt;"",BA63&lt;&gt;"+++",BA63&gt;=17.5),ROUND(BA63,0),"")</f>
      </c>
      <c r="BA63" s="7">
        <f>IF(BB63&lt;&gt;"",IF(BB63="*","+++",SUM(BB63:BE63)/4*3),"")</f>
        <v>13.5</v>
      </c>
      <c r="BB63" s="7">
        <v>1</v>
      </c>
      <c r="BC63" s="7">
        <v>6</v>
      </c>
      <c r="BD63" s="7">
        <v>5.5</v>
      </c>
      <c r="BE63" s="7">
        <v>5.5</v>
      </c>
      <c r="BF63" s="24">
        <f>IF(AND(BG63&lt;&gt;"",BG63&lt;&gt;"+++",BG63&gt;=17.5),ROUND(BG63,0),"")</f>
      </c>
      <c r="BG63" s="7">
        <f>IF(BH63&lt;&gt;"",IF(BH63="*","+++",SUM(BH63:BI63)/2*3),"")</f>
      </c>
      <c r="BI63" s="25"/>
      <c r="BJ63" s="23">
        <f>IF(AND(BK63&lt;&gt;"",BK63&lt;&gt;"+++",BK63&gt;=17.5),ROUND(BK63,0),"")</f>
        <v>23</v>
      </c>
      <c r="BK63" s="7">
        <f>IF(BL63&lt;&gt;"",IF(BL63="*","+++",SUM(BL63:BO63)/4*3),"")</f>
        <v>22.5</v>
      </c>
      <c r="BL63" s="7">
        <v>5</v>
      </c>
      <c r="BM63" s="7">
        <v>10</v>
      </c>
      <c r="BN63" s="7">
        <v>6</v>
      </c>
      <c r="BO63" s="7">
        <v>9</v>
      </c>
      <c r="BP63" s="24">
        <f>IF(AND(BQ63&lt;&gt;"",BQ63&lt;&gt;"+++",BQ63&gt;=17.5),ROUND(BQ63,0),"")</f>
      </c>
      <c r="BQ63" s="7">
        <f>IF(BR63&lt;&gt;"",IF(BR63="*","+++",SUM(BR63:BS63)/2*3),"")</f>
      </c>
      <c r="BS63" s="25"/>
      <c r="BT63" s="23">
        <f>IF(AND(BU63&lt;&gt;"",BU63&lt;&gt;"+++",BU63&gt;=17.5),ROUND(BU63,0),"")</f>
      </c>
      <c r="BU63" s="7">
        <f>IF(BV63&lt;&gt;"",IF(BV63="*","+++",SUM(BV63:BY63)/4*3),"")</f>
      </c>
      <c r="BZ63" s="24">
        <f>IF(AND(CA63&lt;&gt;"",CA63&lt;&gt;"+++",CA63&gt;=17.5),ROUND(CA63,0),"")</f>
        <v>30</v>
      </c>
      <c r="CA63" s="7">
        <f>IF(CB63&lt;&gt;"",IF(CB63="*","+++",SUM(CB63:CC63)/2*3),"")</f>
        <v>30</v>
      </c>
      <c r="CB63" s="7">
        <v>9</v>
      </c>
      <c r="CC63" s="25">
        <v>11</v>
      </c>
      <c r="CD63" s="23">
        <f>IF(AND(CE63&lt;&gt;"",CE63&lt;&gt;"+++",CE63&gt;=17.5),ROUND(CE63,0),"")</f>
      </c>
      <c r="CE63" s="7">
        <f>IF(CF63&lt;&gt;"",IF(CF63="*","+++",SUM(CF63:CI63)/4*3),"")</f>
      </c>
      <c r="CJ63" s="24">
        <f>IF(AND(CK63&lt;&gt;"",CK63&lt;&gt;"+++",CK63&gt;=17.5),ROUND(CK63,0),"")</f>
      </c>
      <c r="CK63" s="7">
        <f>IF(CL63&lt;&gt;"",IF(CL63="*","+++",SUM(CL63:CM63)/2*3),"")</f>
      </c>
      <c r="CM63" s="25"/>
    </row>
    <row r="64" spans="1:91" ht="12.75">
      <c r="A64" s="5">
        <v>631475</v>
      </c>
      <c r="B64" s="11">
        <f>IF(COUNTBLANK(H64:CM64)=84,"?","")</f>
      </c>
      <c r="C64" s="11">
        <v>58</v>
      </c>
      <c r="D64" s="11">
        <f>IF(AND(F64&lt;&gt;"",G64&lt;&gt;""),MIN(30,ROUND((F64+G64)/2,0)),"")</f>
        <v>21</v>
      </c>
      <c r="E64" s="11">
        <f>IF(D64=30,IF(ROUND((F64+G64)/2,0)&gt;31,"SI",""),"")</f>
      </c>
      <c r="F64" s="33">
        <f>IF(OR(H64&lt;&gt;"",R64&lt;&gt;"",AB64&lt;&gt;"",AP64&lt;&gt;"",AZ64&lt;&gt;"",BJ64&lt;&gt;"",BT64&lt;&gt;"",CD64&lt;&gt;""),MAX(I64,S64,AC64,AQ64,BA64,BK64,BU64,CE64),"")</f>
        <v>22.875</v>
      </c>
      <c r="G64" s="33">
        <f>IF(OR(N64&lt;&gt;"",X64&lt;&gt;"",AH64&lt;&gt;"",AL64&lt;&gt;"",AV64&lt;&gt;"",BF64&lt;&gt;"",BP64&lt;&gt;"",BZ64&lt;&gt;"",CJ64&lt;&gt;""),MAX(O64,Y64,AI64,AM64,AW64,BG64,BQ64,CA64,CK64),"")</f>
        <v>18.75</v>
      </c>
      <c r="H64" s="23">
        <f>IF(AND(I64&lt;&gt;"",I64&lt;&gt;"+++",I64&gt;=17.5),ROUND(I64,0),"")</f>
      </c>
      <c r="I64" s="7" t="str">
        <f>IF(J64&lt;&gt;"",IF(J64="*","+++",SUM(J64:M64)/4*3),"")</f>
        <v>+++</v>
      </c>
      <c r="J64" s="7" t="s">
        <v>101</v>
      </c>
      <c r="K64" s="7" t="s">
        <v>101</v>
      </c>
      <c r="L64" s="7" t="s">
        <v>101</v>
      </c>
      <c r="M64" s="7" t="s">
        <v>101</v>
      </c>
      <c r="N64" s="24">
        <f>IF(AND(O64&lt;&gt;"",O64&lt;&gt;"+++",O64&gt;=17.5),ROUND(O64,0),"")</f>
      </c>
      <c r="O64" s="7">
        <f>IF(P64&lt;&gt;"",IF(P64="*","+++",SUM(P64:Q64)/2*3),"")</f>
      </c>
      <c r="Q64" s="25"/>
      <c r="R64" s="23">
        <f>IF(AND(S64&lt;&gt;"",S64&lt;&gt;"+++",S64&gt;=17.5),ROUND(S64,0),"")</f>
      </c>
      <c r="S64" s="7">
        <f>IF(T64&lt;&gt;"",IF(T64="*","+++",SUM(T64:W64)/4*3),"")</f>
      </c>
      <c r="X64" s="24">
        <f>IF(AND(Y64&lt;&gt;"",Y64&lt;&gt;"+++",Y64&gt;=17.5),ROUND(Y64,0),"")</f>
      </c>
      <c r="Y64" s="7">
        <f>IF(Z64&lt;&gt;"",IF(Z64="*","+++",SUM(Z64:AA64)/2*3),"")</f>
      </c>
      <c r="AA64" s="25"/>
      <c r="AB64" s="23">
        <f>IF(AND(AC64&lt;&gt;"",AC64&lt;&gt;"+++",AC64&gt;=17.5),ROUND(AC64,0),"")</f>
        <v>23</v>
      </c>
      <c r="AC64" s="7">
        <f>IF(AD64&lt;&gt;"",IF(AD64="*","+++",SUM(AD64:AG64)/4*3),"")</f>
        <v>22.875</v>
      </c>
      <c r="AD64" s="7">
        <v>11</v>
      </c>
      <c r="AE64" s="7">
        <v>12.5</v>
      </c>
      <c r="AF64" s="7">
        <v>2.5</v>
      </c>
      <c r="AG64" s="7">
        <v>4.5</v>
      </c>
      <c r="AH64" s="24">
        <f>IF(AND(AI64&lt;&gt;"",AI64&lt;&gt;"+++",AI64&gt;=17.5),ROUND(AI64,0),"")</f>
      </c>
      <c r="AI64" s="7">
        <f>IF(AJ64&lt;&gt;"",IF(AJ64="*","+++",SUM(AJ64:AK64)/2*3),"")</f>
      </c>
      <c r="AK64" s="25"/>
      <c r="AL64" s="24">
        <f>IF(AND(AM64&lt;&gt;"",AM64&lt;&gt;"+++",AM64&gt;=17.5),ROUND(AM64,0),"")</f>
      </c>
      <c r="AM64" s="7">
        <f>IF(AN64&lt;&gt;"",IF(AN64="*","+++",SUM(AN64:AO64)/2*3),"")</f>
      </c>
      <c r="AO64" s="25"/>
      <c r="AP64" s="23">
        <f>IF(AND(AQ64&lt;&gt;"",AQ64&lt;&gt;"+++",AQ64&gt;=17.5),ROUND(AQ64,0),"")</f>
      </c>
      <c r="AQ64" s="7">
        <f>IF(AR64&lt;&gt;"",IF(AR64="*","+++",SUM(AR64:AU64)/4*3),"")</f>
      </c>
      <c r="AV64" s="24">
        <f>IF(AND(AW64&lt;&gt;"",AW64&lt;&gt;"+++",AW64&gt;=17.5),ROUND(AW64,0),"")</f>
        <v>19</v>
      </c>
      <c r="AW64" s="7">
        <f>IF(AX64&lt;&gt;"",IF(AX64="*","+++",SUM(AX64:AY64)/2*3),"")</f>
        <v>18.75</v>
      </c>
      <c r="AX64" s="7">
        <v>6.5</v>
      </c>
      <c r="AY64" s="25">
        <v>6</v>
      </c>
      <c r="AZ64" s="23">
        <f>IF(AND(BA64&lt;&gt;"",BA64&lt;&gt;"+++",BA64&gt;=17.5),ROUND(BA64,0),"")</f>
      </c>
      <c r="BA64" s="7">
        <f>IF(BB64&lt;&gt;"",IF(BB64="*","+++",SUM(BB64:BE64)/4*3),"")</f>
      </c>
      <c r="BF64" s="24">
        <f>IF(AND(BG64&lt;&gt;"",BG64&lt;&gt;"+++",BG64&gt;=17.5),ROUND(BG64,0),"")</f>
      </c>
      <c r="BG64" s="7">
        <f>IF(BH64&lt;&gt;"",IF(BH64="*","+++",SUM(BH64:BI64)/2*3),"")</f>
      </c>
      <c r="BI64" s="25"/>
      <c r="BJ64" s="23">
        <f>IF(AND(BK64&lt;&gt;"",BK64&lt;&gt;"+++",BK64&gt;=17.5),ROUND(BK64,0),"")</f>
      </c>
      <c r="BK64" s="7">
        <f>IF(BL64&lt;&gt;"",IF(BL64="*","+++",SUM(BL64:BO64)/4*3),"")</f>
      </c>
      <c r="BP64" s="24">
        <f>IF(AND(BQ64&lt;&gt;"",BQ64&lt;&gt;"+++",BQ64&gt;=17.5),ROUND(BQ64,0),"")</f>
      </c>
      <c r="BQ64" s="7">
        <f>IF(BR64&lt;&gt;"",IF(BR64="*","+++",SUM(BR64:BS64)/2*3),"")</f>
      </c>
      <c r="BS64" s="25"/>
      <c r="BT64" s="23">
        <f>IF(AND(BU64&lt;&gt;"",BU64&lt;&gt;"+++",BU64&gt;=17.5),ROUND(BU64,0),"")</f>
      </c>
      <c r="BU64" s="7">
        <f>IF(BV64&lt;&gt;"",IF(BV64="*","+++",SUM(BV64:BY64)/4*3),"")</f>
      </c>
      <c r="BZ64" s="24">
        <f>IF(AND(CA64&lt;&gt;"",CA64&lt;&gt;"+++",CA64&gt;=17.5),ROUND(CA64,0),"")</f>
      </c>
      <c r="CA64" s="7">
        <f>IF(CB64&lt;&gt;"",IF(CB64="*","+++",SUM(CB64:CC64)/2*3),"")</f>
      </c>
      <c r="CC64" s="25"/>
      <c r="CD64" s="23">
        <f>IF(AND(CE64&lt;&gt;"",CE64&lt;&gt;"+++",CE64&gt;=17.5),ROUND(CE64,0),"")</f>
      </c>
      <c r="CE64" s="7">
        <f>IF(CF64&lt;&gt;"",IF(CF64="*","+++",SUM(CF64:CI64)/4*3),"")</f>
      </c>
      <c r="CJ64" s="24">
        <f>IF(AND(CK64&lt;&gt;"",CK64&lt;&gt;"+++",CK64&gt;=17.5),ROUND(CK64,0),"")</f>
      </c>
      <c r="CK64" s="7">
        <f>IF(CL64&lt;&gt;"",IF(CL64="*","+++",SUM(CL64:CM64)/2*3),"")</f>
      </c>
      <c r="CM64" s="25"/>
    </row>
    <row r="65" spans="1:91" ht="12.75">
      <c r="A65" s="5" t="s">
        <v>14</v>
      </c>
      <c r="B65" s="11">
        <f>IF(COUNTBLANK(H65:CM65)=84,"?","")</f>
      </c>
      <c r="C65" s="11"/>
      <c r="D65" s="11">
        <f>IF(AND(F65&lt;&gt;"",G65&lt;&gt;""),MIN(30,ROUND((F65+G65)/2,0)),"")</f>
      </c>
      <c r="E65" s="11">
        <f>IF(D65=30,IF(ROUND((F65+G65)/2,0)&gt;31,"SI",""),"")</f>
      </c>
      <c r="F65" s="33">
        <f>IF(OR(H65&lt;&gt;"",R65&lt;&gt;"",AB65&lt;&gt;"",AP65&lt;&gt;"",AZ65&lt;&gt;"",BJ65&lt;&gt;"",BT65&lt;&gt;"",CD65&lt;&gt;""),MAX(I65,S65,AC65,AQ65,BA65,BK65,BU65,CE65),"")</f>
        <v>18</v>
      </c>
      <c r="G65" s="33">
        <f>IF(OR(N65&lt;&gt;"",X65&lt;&gt;"",AH65&lt;&gt;"",AL65&lt;&gt;"",AV65&lt;&gt;"",BF65&lt;&gt;"",BP65&lt;&gt;"",BZ65&lt;&gt;"",CJ65&lt;&gt;""),MAX(O65,Y65,AI65,AM65,AW65,BG65,BQ65,CA65,CK65),"")</f>
      </c>
      <c r="H65" s="23">
        <f>IF(AND(I65&lt;&gt;"",I65&lt;&gt;"+++",I65&gt;=17.5),ROUND(I65,0),"")</f>
      </c>
      <c r="I65" s="7">
        <f>IF(J65&lt;&gt;"",IF(J65="*","+++",SUM(J65:M65)/4*3),"")</f>
      </c>
      <c r="N65" s="24">
        <f>IF(AND(O65&lt;&gt;"",O65&lt;&gt;"+++",O65&gt;=17.5),ROUND(O65,0),"")</f>
      </c>
      <c r="O65" s="7">
        <f>IF(P65&lt;&gt;"",IF(P65="*","+++",SUM(P65:Q65)/2*3),"")</f>
      </c>
      <c r="Q65" s="25"/>
      <c r="R65" s="23">
        <f>IF(AND(S65&lt;&gt;"",S65&lt;&gt;"+++",S65&gt;=17.5),ROUND(S65,0),"")</f>
      </c>
      <c r="S65" s="7">
        <f>IF(T65&lt;&gt;"",IF(T65="*","+++",SUM(T65:W65)/4*3),"")</f>
      </c>
      <c r="X65" s="24">
        <f>IF(AND(Y65&lt;&gt;"",Y65&lt;&gt;"+++",Y65&gt;=17.5),ROUND(Y65,0),"")</f>
      </c>
      <c r="Y65" s="7">
        <f>IF(Z65&lt;&gt;"",IF(Z65="*","+++",SUM(Z65:AA65)/2*3),"")</f>
      </c>
      <c r="AA65" s="25"/>
      <c r="AB65" s="23">
        <f>IF(AND(AC65&lt;&gt;"",AC65&lt;&gt;"+++",AC65&gt;=17.5),ROUND(AC65,0),"")</f>
      </c>
      <c r="AC65" s="7">
        <f>IF(AD65&lt;&gt;"",IF(AD65="*","+++",SUM(AD65:AG65)/4*3),"")</f>
      </c>
      <c r="AH65" s="24">
        <f>IF(AND(AI65&lt;&gt;"",AI65&lt;&gt;"+++",AI65&gt;=17.5),ROUND(AI65,0),"")</f>
      </c>
      <c r="AI65" s="7">
        <f>IF(AJ65&lt;&gt;"",IF(AJ65="*","+++",SUM(AJ65:AK65)/2*3),"")</f>
      </c>
      <c r="AK65" s="25"/>
      <c r="AL65" s="24">
        <f>IF(AND(AM65&lt;&gt;"",AM65&lt;&gt;"+++",AM65&gt;=17.5),ROUND(AM65,0),"")</f>
      </c>
      <c r="AM65" s="7">
        <f>IF(AN65&lt;&gt;"",IF(AN65="*","+++",SUM(AN65:AO65)/2*3),"")</f>
      </c>
      <c r="AO65" s="25"/>
      <c r="AP65" s="23">
        <f>IF(AND(AQ65&lt;&gt;"",AQ65&lt;&gt;"+++",AQ65&gt;=17.5),ROUND(AQ65,0),"")</f>
      </c>
      <c r="AQ65" s="7" t="str">
        <f>IF(AR65&lt;&gt;"",IF(AR65="*","+++",SUM(AR65:AU65)/4*3),"")</f>
        <v>+++</v>
      </c>
      <c r="AR65" s="7" t="s">
        <v>101</v>
      </c>
      <c r="AS65" s="7" t="s">
        <v>101</v>
      </c>
      <c r="AT65" s="7" t="s">
        <v>101</v>
      </c>
      <c r="AU65" s="7" t="s">
        <v>101</v>
      </c>
      <c r="AV65" s="24">
        <f>IF(AND(AW65&lt;&gt;"",AW65&lt;&gt;"+++",AW65&gt;=17.5),ROUND(AW65,0),"")</f>
      </c>
      <c r="AW65" s="7">
        <f>IF(AX65&lt;&gt;"",IF(AX65="*","+++",SUM(AX65:AY65)/2*3),"")</f>
      </c>
      <c r="AY65" s="25"/>
      <c r="AZ65" s="23">
        <f>IF(AND(BA65&lt;&gt;"",BA65&lt;&gt;"+++",BA65&gt;=17.5),ROUND(BA65,0),"")</f>
      </c>
      <c r="BA65" s="7">
        <f>IF(BB65&lt;&gt;"",IF(BB65="*","+++",SUM(BB65:BE65)/4*3),"")</f>
      </c>
      <c r="BF65" s="24">
        <f>IF(AND(BG65&lt;&gt;"",BG65&lt;&gt;"+++",BG65&gt;=17.5),ROUND(BG65,0),"")</f>
      </c>
      <c r="BG65" s="7">
        <f>IF(BH65&lt;&gt;"",IF(BH65="*","+++",SUM(BH65:BI65)/2*3),"")</f>
      </c>
      <c r="BI65" s="25"/>
      <c r="BJ65" s="23">
        <f>IF(AND(BK65&lt;&gt;"",BK65&lt;&gt;"+++",BK65&gt;=17.5),ROUND(BK65,0),"")</f>
        <v>18</v>
      </c>
      <c r="BK65" s="7">
        <f>IF(BL65&lt;&gt;"",IF(BL65="*","+++",SUM(BL65:BO65)/4*3),"")</f>
        <v>18</v>
      </c>
      <c r="BL65" s="7">
        <v>5.5</v>
      </c>
      <c r="BM65" s="7">
        <v>8.5</v>
      </c>
      <c r="BN65" s="7">
        <v>5</v>
      </c>
      <c r="BO65" s="7">
        <v>5</v>
      </c>
      <c r="BP65" s="24">
        <f>IF(AND(BQ65&lt;&gt;"",BQ65&lt;&gt;"+++",BQ65&gt;=17.5),ROUND(BQ65,0),"")</f>
      </c>
      <c r="BQ65" s="7">
        <f>IF(BR65&lt;&gt;"",IF(BR65="*","+++",SUM(BR65:BS65)/2*3),"")</f>
      </c>
      <c r="BS65" s="25"/>
      <c r="BT65" s="23">
        <f>IF(AND(BU65&lt;&gt;"",BU65&lt;&gt;"+++",BU65&gt;=17.5),ROUND(BU65,0),"")</f>
      </c>
      <c r="BU65" s="7">
        <f>IF(BV65&lt;&gt;"",IF(BV65="*","+++",SUM(BV65:BY65)/4*3),"")</f>
      </c>
      <c r="BZ65" s="24">
        <f>IF(AND(CA65&lt;&gt;"",CA65&lt;&gt;"+++",CA65&gt;=17.5),ROUND(CA65,0),"")</f>
      </c>
      <c r="CA65" s="7">
        <f>IF(CB65&lt;&gt;"",IF(CB65="*","+++",SUM(CB65:CC65)/2*3),"")</f>
        <v>10.5</v>
      </c>
      <c r="CB65" s="7">
        <v>3.5</v>
      </c>
      <c r="CC65" s="25">
        <v>3.5</v>
      </c>
      <c r="CD65" s="23">
        <f>IF(AND(CE65&lt;&gt;"",CE65&lt;&gt;"+++",CE65&gt;=17.5),ROUND(CE65,0),"")</f>
      </c>
      <c r="CE65" s="7">
        <f>IF(CF65&lt;&gt;"",IF(CF65="*","+++",SUM(CF65:CI65)/4*3),"")</f>
      </c>
      <c r="CJ65" s="24">
        <f>IF(AND(CK65&lt;&gt;"",CK65&lt;&gt;"+++",CK65&gt;=17.5),ROUND(CK65,0),"")</f>
      </c>
      <c r="CK65" s="7">
        <f>IF(CL65&lt;&gt;"",IF(CL65="*","+++",SUM(CL65:CM65)/2*3),"")</f>
      </c>
      <c r="CM65" s="25"/>
    </row>
    <row r="66" spans="1:91" ht="12.75">
      <c r="A66" s="5" t="s">
        <v>25</v>
      </c>
      <c r="B66" s="11">
        <f>IF(COUNTBLANK(H66:CM66)=84,"?","")</f>
      </c>
      <c r="C66" s="11">
        <v>89</v>
      </c>
      <c r="D66" s="11">
        <f>IF(AND(F66&lt;&gt;"",G66&lt;&gt;""),MIN(30,ROUND((F66+G66)/2,0)),"")</f>
        <v>20</v>
      </c>
      <c r="E66" s="11">
        <f>IF(D66=30,IF(ROUND((F66+G66)/2,0)&gt;31,"SI",""),"")</f>
      </c>
      <c r="F66" s="33">
        <f>IF(OR(H66&lt;&gt;"",R66&lt;&gt;"",AB66&lt;&gt;"",AP66&lt;&gt;"",AZ66&lt;&gt;"",BJ66&lt;&gt;"",BT66&lt;&gt;"",CD66&lt;&gt;""),MAX(I66,S66,AC66,AQ66,BA66,BK66,BU66,CE66),"")</f>
        <v>17.625</v>
      </c>
      <c r="G66" s="33">
        <f>IF(OR(N66&lt;&gt;"",X66&lt;&gt;"",AH66&lt;&gt;"",AL66&lt;&gt;"",AV66&lt;&gt;"",BF66&lt;&gt;"",BP66&lt;&gt;"",BZ66&lt;&gt;"",CJ66&lt;&gt;""),MAX(O66,Y66,AI66,AM66,AW66,BG66,BQ66,CA66,CK66),"")</f>
        <v>23.25</v>
      </c>
      <c r="H66" s="23">
        <f>IF(AND(I66&lt;&gt;"",I66&lt;&gt;"+++",I66&gt;=17.5),ROUND(I66,0),"")</f>
      </c>
      <c r="I66" s="7" t="str">
        <f>IF(J66&lt;&gt;"",IF(J66="*","+++",SUM(J66:M66)/4*3),"")</f>
        <v>+++</v>
      </c>
      <c r="J66" s="7" t="s">
        <v>101</v>
      </c>
      <c r="K66" s="7" t="s">
        <v>101</v>
      </c>
      <c r="L66" s="7" t="s">
        <v>101</v>
      </c>
      <c r="M66" s="7" t="s">
        <v>101</v>
      </c>
      <c r="N66" s="24">
        <f>IF(AND(O66&lt;&gt;"",O66&lt;&gt;"+++",O66&gt;=17.5),ROUND(O66,0),"")</f>
      </c>
      <c r="O66" s="7">
        <f>IF(P66&lt;&gt;"",IF(P66="*","+++",SUM(P66:Q66)/2*3),"")</f>
      </c>
      <c r="Q66" s="25"/>
      <c r="R66" s="23">
        <f>IF(AND(S66&lt;&gt;"",S66&lt;&gt;"+++",S66&gt;=17.5),ROUND(S66,0),"")</f>
      </c>
      <c r="S66" s="7">
        <f>IF(T66&lt;&gt;"",IF(T66="*","+++",SUM(T66:W66)/4*3),"")</f>
      </c>
      <c r="X66" s="24">
        <f>IF(AND(Y66&lt;&gt;"",Y66&lt;&gt;"+++",Y66&gt;=17.5),ROUND(Y66,0),"")</f>
      </c>
      <c r="Y66" s="7">
        <f>IF(Z66&lt;&gt;"",IF(Z66="*","+++",SUM(Z66:AA66)/2*3),"")</f>
      </c>
      <c r="AA66" s="25"/>
      <c r="AB66" s="23">
        <f>IF(AND(AC66&lt;&gt;"",AC66&lt;&gt;"+++",AC66&gt;=17.5),ROUND(AC66,0),"")</f>
      </c>
      <c r="AC66" s="7">
        <f>IF(AD66&lt;&gt;"",IF(AD66="*","+++",SUM(AD66:AG66)/4*3),"")</f>
      </c>
      <c r="AH66" s="24">
        <f>IF(AND(AI66&lt;&gt;"",AI66&lt;&gt;"+++",AI66&gt;=17.5),ROUND(AI66,0),"")</f>
      </c>
      <c r="AI66" s="7">
        <f>IF(AJ66&lt;&gt;"",IF(AJ66="*","+++",SUM(AJ66:AK66)/2*3),"")</f>
      </c>
      <c r="AK66" s="25"/>
      <c r="AL66" s="24">
        <f>IF(AND(AM66&lt;&gt;"",AM66&lt;&gt;"+++",AM66&gt;=17.5),ROUND(AM66,0),"")</f>
      </c>
      <c r="AM66" s="7">
        <f>IF(AN66&lt;&gt;"",IF(AN66="*","+++",SUM(AN66:AO66)/2*3),"")</f>
      </c>
      <c r="AO66" s="25"/>
      <c r="AP66" s="23">
        <f>IF(AND(AQ66&lt;&gt;"",AQ66&lt;&gt;"+++",AQ66&gt;=17.5),ROUND(AQ66,0),"")</f>
      </c>
      <c r="AQ66" s="7" t="str">
        <f>IF(AR66&lt;&gt;"",IF(AR66="*","+++",SUM(AR66:AU66)/4*3),"")</f>
        <v>+++</v>
      </c>
      <c r="AR66" s="7" t="s">
        <v>101</v>
      </c>
      <c r="AS66" s="7" t="s">
        <v>101</v>
      </c>
      <c r="AT66" s="7" t="s">
        <v>101</v>
      </c>
      <c r="AU66" s="7" t="s">
        <v>101</v>
      </c>
      <c r="AV66" s="24">
        <f>IF(AND(AW66&lt;&gt;"",AW66&lt;&gt;"+++",AW66&gt;=17.5),ROUND(AW66,0),"")</f>
      </c>
      <c r="AW66" s="7">
        <f>IF(AX66&lt;&gt;"",IF(AX66="*","+++",SUM(AX66:AY66)/2*3),"")</f>
      </c>
      <c r="AY66" s="25"/>
      <c r="AZ66" s="23">
        <f>IF(AND(BA66&lt;&gt;"",BA66&lt;&gt;"+++",BA66&gt;=17.5),ROUND(BA66,0),"")</f>
      </c>
      <c r="BA66" s="7">
        <f>IF(BB66&lt;&gt;"",IF(BB66="*","+++",SUM(BB66:BE66)/4*3),"")</f>
      </c>
      <c r="BF66" s="24">
        <f>IF(AND(BG66&lt;&gt;"",BG66&lt;&gt;"+++",BG66&gt;=17.5),ROUND(BG66,0),"")</f>
      </c>
      <c r="BG66" s="7">
        <f>IF(BH66&lt;&gt;"",IF(BH66="*","+++",SUM(BH66:BI66)/2*3),"")</f>
      </c>
      <c r="BI66" s="25"/>
      <c r="BJ66" s="23">
        <f>IF(AND(BK66&lt;&gt;"",BK66&lt;&gt;"+++",BK66&gt;=17.5),ROUND(BK66,0),"")</f>
      </c>
      <c r="BK66" s="7">
        <f>IF(BL66&lt;&gt;"",IF(BL66="*","+++",SUM(BL66:BO66)/4*3),"")</f>
      </c>
      <c r="BP66" s="24">
        <f>IF(AND(BQ66&lt;&gt;"",BQ66&lt;&gt;"+++",BQ66&gt;=17.5),ROUND(BQ66,0),"")</f>
      </c>
      <c r="BQ66" s="7">
        <f>IF(BR66&lt;&gt;"",IF(BR66="*","+++",SUM(BR66:BS66)/2*3),"")</f>
      </c>
      <c r="BS66" s="25"/>
      <c r="BT66" s="23">
        <f>IF(AND(BU66&lt;&gt;"",BU66&lt;&gt;"+++",BU66&gt;=17.5),ROUND(BU66,0),"")</f>
      </c>
      <c r="BU66" s="7">
        <f>IF(BV66&lt;&gt;"",IF(BV66="*","+++",SUM(BV66:BY66)/4*3),"")</f>
      </c>
      <c r="BZ66" s="24">
        <f>IF(AND(CA66&lt;&gt;"",CA66&lt;&gt;"+++",CA66&gt;=17.5),ROUND(CA66,0),"")</f>
      </c>
      <c r="CA66" s="7">
        <f>IF(CB66&lt;&gt;"",IF(CB66="*","+++",SUM(CB66:CC66)/2*3),"")</f>
      </c>
      <c r="CC66" s="25"/>
      <c r="CD66" s="23">
        <f>IF(AND(CE66&lt;&gt;"",CE66&lt;&gt;"+++",CE66&gt;=17.5),ROUND(CE66,0),"")</f>
        <v>18</v>
      </c>
      <c r="CE66" s="7">
        <f>IF(CF66&lt;&gt;"",IF(CF66="*","+++",SUM(CF66:CI66)/4*3),"")</f>
        <v>17.625</v>
      </c>
      <c r="CF66" s="7">
        <v>2.5</v>
      </c>
      <c r="CG66" s="7">
        <v>5</v>
      </c>
      <c r="CH66" s="7">
        <v>10.5</v>
      </c>
      <c r="CI66" s="7">
        <v>5.5</v>
      </c>
      <c r="CJ66" s="24">
        <f>IF(AND(CK66&lt;&gt;"",CK66&lt;&gt;"+++",CK66&gt;=17.5),ROUND(CK66,0),"")</f>
        <v>23</v>
      </c>
      <c r="CK66" s="7">
        <f>IF(CL66&lt;&gt;"",IF(CL66="*","+++",SUM(CL66:CM66)/2*3),"")</f>
        <v>23.25</v>
      </c>
      <c r="CL66" s="7">
        <v>9.5</v>
      </c>
      <c r="CM66" s="25">
        <v>6</v>
      </c>
    </row>
    <row r="67" spans="1:91" ht="12.75">
      <c r="A67" s="5" t="s">
        <v>28</v>
      </c>
      <c r="B67" s="11">
        <f>IF(COUNTBLANK(H67:CM67)=84,"?","")</f>
      </c>
      <c r="C67" s="11">
        <v>45</v>
      </c>
      <c r="D67" s="11">
        <f>IF(AND(F67&lt;&gt;"",G67&lt;&gt;""),MIN(30,ROUND((F67+G67)/2,0)),"")</f>
        <v>30</v>
      </c>
      <c r="E67" s="11">
        <f>IF(D67=30,IF(ROUND((F67+G67)/2,0)&gt;31,"SI",""),"")</f>
      </c>
      <c r="F67" s="33">
        <f>IF(OR(H67&lt;&gt;"",R67&lt;&gt;"",AB67&lt;&gt;"",AP67&lt;&gt;"",AZ67&lt;&gt;"",BJ67&lt;&gt;"",BT67&lt;&gt;"",CD67&lt;&gt;""),MAX(I67,S67,AC67,AQ67,BA67,BK67,BU67,CE67),"")</f>
        <v>31.5</v>
      </c>
      <c r="G67" s="33">
        <f>IF(OR(N67&lt;&gt;"",X67&lt;&gt;"",AH67&lt;&gt;"",AL67&lt;&gt;"",AV67&lt;&gt;"",BF67&lt;&gt;"",BP67&lt;&gt;"",BZ67&lt;&gt;"",CJ67&lt;&gt;""),MAX(O67,Y67,AI67,AM67,AW67,BG67,BQ67,CA67,CK67),"")</f>
        <v>28.5</v>
      </c>
      <c r="H67" s="23">
        <f>IF(AND(I67&lt;&gt;"",I67&lt;&gt;"+++",I67&gt;=17.5),ROUND(I67,0),"")</f>
      </c>
      <c r="I67" s="7">
        <f>IF(J67&lt;&gt;"",IF(J67="*","+++",SUM(J67:M67)/4*3),"")</f>
      </c>
      <c r="N67" s="24">
        <f>IF(AND(O67&lt;&gt;"",O67&lt;&gt;"+++",O67&gt;=17.5),ROUND(O67,0),"")</f>
      </c>
      <c r="O67" s="7">
        <f>IF(P67&lt;&gt;"",IF(P67="*","+++",SUM(P67:Q67)/2*3),"")</f>
      </c>
      <c r="Q67" s="25"/>
      <c r="R67" s="23">
        <f>IF(AND(S67&lt;&gt;"",S67&lt;&gt;"+++",S67&gt;=17.5),ROUND(S67,0),"")</f>
        <v>32</v>
      </c>
      <c r="S67" s="7">
        <f>IF(T67&lt;&gt;"",IF(T67="*","+++",SUM(T67:W67)/4*3),"")</f>
        <v>31.5</v>
      </c>
      <c r="T67" s="7">
        <v>9</v>
      </c>
      <c r="U67" s="7">
        <v>12</v>
      </c>
      <c r="V67" s="7">
        <v>9</v>
      </c>
      <c r="W67" s="7">
        <v>12</v>
      </c>
      <c r="X67" s="24">
        <f>IF(AND(Y67&lt;&gt;"",Y67&lt;&gt;"+++",Y67&gt;=17.5),ROUND(Y67,0),"")</f>
      </c>
      <c r="Y67" s="7" t="str">
        <f>IF(Z67&lt;&gt;"",IF(Z67="*","+++",SUM(Z67:AA67)/2*3),"")</f>
        <v>+++</v>
      </c>
      <c r="Z67" s="7" t="s">
        <v>101</v>
      </c>
      <c r="AA67" s="25" t="s">
        <v>101</v>
      </c>
      <c r="AB67" s="23">
        <f>IF(AND(AC67&lt;&gt;"",AC67&lt;&gt;"+++",AC67&gt;=17.5),ROUND(AC67,0),"")</f>
      </c>
      <c r="AC67" s="7">
        <f>IF(AD67&lt;&gt;"",IF(AD67="*","+++",SUM(AD67:AG67)/4*3),"")</f>
      </c>
      <c r="AH67" s="24">
        <f>IF(AND(AI67&lt;&gt;"",AI67&lt;&gt;"+++",AI67&gt;=17.5),ROUND(AI67,0),"")</f>
        <v>29</v>
      </c>
      <c r="AI67" s="7">
        <f>IF(AJ67&lt;&gt;"",IF(AJ67="*","+++",SUM(AJ67:AK67)/2*3),"")</f>
        <v>28.5</v>
      </c>
      <c r="AJ67" s="7">
        <v>10.5</v>
      </c>
      <c r="AK67" s="25">
        <v>8.5</v>
      </c>
      <c r="AL67" s="24">
        <f>IF(AND(AM67&lt;&gt;"",AM67&lt;&gt;"+++",AM67&gt;=17.5),ROUND(AM67,0),"")</f>
      </c>
      <c r="AM67" s="7">
        <f>IF(AN67&lt;&gt;"",IF(AN67="*","+++",SUM(AN67:AO67)/2*3),"")</f>
      </c>
      <c r="AO67" s="25"/>
      <c r="AP67" s="23">
        <f>IF(AND(AQ67&lt;&gt;"",AQ67&lt;&gt;"+++",AQ67&gt;=17.5),ROUND(AQ67,0),"")</f>
      </c>
      <c r="AQ67" s="7">
        <f>IF(AR67&lt;&gt;"",IF(AR67="*","+++",SUM(AR67:AU67)/4*3),"")</f>
      </c>
      <c r="AV67" s="24">
        <f>IF(AND(AW67&lt;&gt;"",AW67&lt;&gt;"+++",AW67&gt;=17.5),ROUND(AW67,0),"")</f>
      </c>
      <c r="AW67" s="7">
        <f>IF(AX67&lt;&gt;"",IF(AX67="*","+++",SUM(AX67:AY67)/2*3),"")</f>
      </c>
      <c r="AY67" s="25"/>
      <c r="AZ67" s="23">
        <f>IF(AND(BA67&lt;&gt;"",BA67&lt;&gt;"+++",BA67&gt;=17.5),ROUND(BA67,0),"")</f>
      </c>
      <c r="BA67" s="7">
        <f>IF(BB67&lt;&gt;"",IF(BB67="*","+++",SUM(BB67:BE67)/4*3),"")</f>
      </c>
      <c r="BF67" s="24">
        <f>IF(AND(BG67&lt;&gt;"",BG67&lt;&gt;"+++",BG67&gt;=17.5),ROUND(BG67,0),"")</f>
      </c>
      <c r="BG67" s="7">
        <f>IF(BH67&lt;&gt;"",IF(BH67="*","+++",SUM(BH67:BI67)/2*3),"")</f>
      </c>
      <c r="BI67" s="25"/>
      <c r="BJ67" s="23">
        <f>IF(AND(BK67&lt;&gt;"",BK67&lt;&gt;"+++",BK67&gt;=17.5),ROUND(BK67,0),"")</f>
      </c>
      <c r="BK67" s="7">
        <f>IF(BL67&lt;&gt;"",IF(BL67="*","+++",SUM(BL67:BO67)/4*3),"")</f>
      </c>
      <c r="BP67" s="24">
        <f>IF(AND(BQ67&lt;&gt;"",BQ67&lt;&gt;"+++",BQ67&gt;=17.5),ROUND(BQ67,0),"")</f>
      </c>
      <c r="BQ67" s="7">
        <f>IF(BR67&lt;&gt;"",IF(BR67="*","+++",SUM(BR67:BS67)/2*3),"")</f>
      </c>
      <c r="BS67" s="25"/>
      <c r="BT67" s="23">
        <f>IF(AND(BU67&lt;&gt;"",BU67&lt;&gt;"+++",BU67&gt;=17.5),ROUND(BU67,0),"")</f>
      </c>
      <c r="BU67" s="7">
        <f>IF(BV67&lt;&gt;"",IF(BV67="*","+++",SUM(BV67:BY67)/4*3),"")</f>
      </c>
      <c r="BZ67" s="24">
        <f>IF(AND(CA67&lt;&gt;"",CA67&lt;&gt;"+++",CA67&gt;=17.5),ROUND(CA67,0),"")</f>
      </c>
      <c r="CA67" s="7">
        <f>IF(CB67&lt;&gt;"",IF(CB67="*","+++",SUM(CB67:CC67)/2*3),"")</f>
      </c>
      <c r="CC67" s="25"/>
      <c r="CD67" s="23">
        <f>IF(AND(CE67&lt;&gt;"",CE67&lt;&gt;"+++",CE67&gt;=17.5),ROUND(CE67,0),"")</f>
      </c>
      <c r="CE67" s="7">
        <f>IF(CF67&lt;&gt;"",IF(CF67="*","+++",SUM(CF67:CI67)/4*3),"")</f>
      </c>
      <c r="CJ67" s="24">
        <f>IF(AND(CK67&lt;&gt;"",CK67&lt;&gt;"+++",CK67&gt;=17.5),ROUND(CK67,0),"")</f>
      </c>
      <c r="CK67" s="7">
        <f>IF(CL67&lt;&gt;"",IF(CL67="*","+++",SUM(CL67:CM67)/2*3),"")</f>
      </c>
      <c r="CM67" s="25"/>
    </row>
    <row r="68" spans="1:91" ht="12.75">
      <c r="A68" s="5" t="s">
        <v>54</v>
      </c>
      <c r="B68" s="11">
        <f>IF(COUNTBLANK(H68:CM68)=84,"?","")</f>
      </c>
      <c r="C68" s="11"/>
      <c r="D68" s="11">
        <f>IF(AND(F68&lt;&gt;"",G68&lt;&gt;""),MIN(30,ROUND((F68+G68)/2,0)),"")</f>
      </c>
      <c r="E68" s="11">
        <f>IF(D68=30,IF(ROUND((F68+G68)/2,0)&gt;31,"SI",""),"")</f>
      </c>
      <c r="F68" s="33">
        <f>IF(OR(H68&lt;&gt;"",R68&lt;&gt;"",AB68&lt;&gt;"",AP68&lt;&gt;"",AZ68&lt;&gt;"",BJ68&lt;&gt;"",BT68&lt;&gt;"",CD68&lt;&gt;""),MAX(I68,S68,AC68,AQ68,BA68,BK68,BU68,CE68),"")</f>
        <v>18</v>
      </c>
      <c r="G68" s="33">
        <f>IF(OR(N68&lt;&gt;"",X68&lt;&gt;"",AH68&lt;&gt;"",AL68&lt;&gt;"",AV68&lt;&gt;"",BF68&lt;&gt;"",BP68&lt;&gt;"",BZ68&lt;&gt;"",CJ68&lt;&gt;""),MAX(O68,Y68,AI68,AM68,AW68,BG68,BQ68,CA68,CK68),"")</f>
      </c>
      <c r="H68" s="23">
        <f>IF(AND(I68&lt;&gt;"",I68&lt;&gt;"+++",I68&gt;=17.5),ROUND(I68,0),"")</f>
        <v>18</v>
      </c>
      <c r="I68" s="7">
        <f>IF(J68&lt;&gt;"",IF(J68="*","+++",SUM(J68:M68)/4*3),"")</f>
        <v>18</v>
      </c>
      <c r="J68" s="7">
        <v>1</v>
      </c>
      <c r="K68" s="7">
        <v>4.5</v>
      </c>
      <c r="L68" s="7">
        <v>12</v>
      </c>
      <c r="M68" s="7">
        <v>6.5</v>
      </c>
      <c r="N68" s="24">
        <f>IF(AND(O68&lt;&gt;"",O68&lt;&gt;"+++",O68&gt;=17.5),ROUND(O68,0),"")</f>
      </c>
      <c r="O68" s="7">
        <f>IF(P68&lt;&gt;"",IF(P68="*","+++",SUM(P68:Q68)/2*3),"")</f>
        <v>0</v>
      </c>
      <c r="P68" s="7">
        <v>0</v>
      </c>
      <c r="Q68" s="25"/>
      <c r="R68" s="23">
        <f>IF(AND(S68&lt;&gt;"",S68&lt;&gt;"+++",S68&gt;=17.5),ROUND(S68,0),"")</f>
      </c>
      <c r="S68" s="7">
        <f>IF(T68&lt;&gt;"",IF(T68="*","+++",SUM(T68:W68)/4*3),"")</f>
      </c>
      <c r="X68" s="24">
        <f>IF(AND(Y68&lt;&gt;"",Y68&lt;&gt;"+++",Y68&gt;=17.5),ROUND(Y68,0),"")</f>
      </c>
      <c r="Y68" s="7">
        <f>IF(Z68&lt;&gt;"",IF(Z68="*","+++",SUM(Z68:AA68)/2*3),"")</f>
      </c>
      <c r="AA68" s="25"/>
      <c r="AB68" s="23">
        <f>IF(AND(AC68&lt;&gt;"",AC68&lt;&gt;"+++",AC68&gt;=17.5),ROUND(AC68,0),"")</f>
      </c>
      <c r="AC68" s="7">
        <f>IF(AD68&lt;&gt;"",IF(AD68="*","+++",SUM(AD68:AG68)/4*3),"")</f>
      </c>
      <c r="AH68" s="24">
        <f>IF(AND(AI68&lt;&gt;"",AI68&lt;&gt;"+++",AI68&gt;=17.5),ROUND(AI68,0),"")</f>
      </c>
      <c r="AI68" s="7">
        <f>IF(AJ68&lt;&gt;"",IF(AJ68="*","+++",SUM(AJ68:AK68)/2*3),"")</f>
      </c>
      <c r="AK68" s="25"/>
      <c r="AL68" s="24">
        <f>IF(AND(AM68&lt;&gt;"",AM68&lt;&gt;"+++",AM68&gt;=17.5),ROUND(AM68,0),"")</f>
      </c>
      <c r="AM68" s="7">
        <f>IF(AN68&lt;&gt;"",IF(AN68="*","+++",SUM(AN68:AO68)/2*3),"")</f>
      </c>
      <c r="AO68" s="25"/>
      <c r="AP68" s="23">
        <f>IF(AND(AQ68&lt;&gt;"",AQ68&lt;&gt;"+++",AQ68&gt;=17.5),ROUND(AQ68,0),"")</f>
      </c>
      <c r="AQ68" s="7">
        <f>IF(AR68&lt;&gt;"",IF(AR68="*","+++",SUM(AR68:AU68)/4*3),"")</f>
      </c>
      <c r="AV68" s="24">
        <f>IF(AND(AW68&lt;&gt;"",AW68&lt;&gt;"+++",AW68&gt;=17.5),ROUND(AW68,0),"")</f>
      </c>
      <c r="AW68" s="7">
        <f>IF(AX68&lt;&gt;"",IF(AX68="*","+++",SUM(AX68:AY68)/2*3),"")</f>
      </c>
      <c r="AY68" s="25"/>
      <c r="AZ68" s="23">
        <f>IF(AND(BA68&lt;&gt;"",BA68&lt;&gt;"+++",BA68&gt;=17.5),ROUND(BA68,0),"")</f>
      </c>
      <c r="BA68" s="7">
        <f>IF(BB68&lt;&gt;"",IF(BB68="*","+++",SUM(BB68:BE68)/4*3),"")</f>
      </c>
      <c r="BF68" s="24">
        <f>IF(AND(BG68&lt;&gt;"",BG68&lt;&gt;"+++",BG68&gt;=17.5),ROUND(BG68,0),"")</f>
      </c>
      <c r="BG68" s="7">
        <f>IF(BH68&lt;&gt;"",IF(BH68="*","+++",SUM(BH68:BI68)/2*3),"")</f>
      </c>
      <c r="BI68" s="25"/>
      <c r="BJ68" s="23">
        <f>IF(AND(BK68&lt;&gt;"",BK68&lt;&gt;"+++",BK68&gt;=17.5),ROUND(BK68,0),"")</f>
      </c>
      <c r="BK68" s="7">
        <f>IF(BL68&lt;&gt;"",IF(BL68="*","+++",SUM(BL68:BO68)/4*3),"")</f>
      </c>
      <c r="BP68" s="24">
        <f>IF(AND(BQ68&lt;&gt;"",BQ68&lt;&gt;"+++",BQ68&gt;=17.5),ROUND(BQ68,0),"")</f>
      </c>
      <c r="BQ68" s="7">
        <f>IF(BR68&lt;&gt;"",IF(BR68="*","+++",SUM(BR68:BS68)/2*3),"")</f>
      </c>
      <c r="BS68" s="25"/>
      <c r="BT68" s="23">
        <f>IF(AND(BU68&lt;&gt;"",BU68&lt;&gt;"+++",BU68&gt;=17.5),ROUND(BU68,0),"")</f>
      </c>
      <c r="BU68" s="7">
        <f>IF(BV68&lt;&gt;"",IF(BV68="*","+++",SUM(BV68:BY68)/4*3),"")</f>
      </c>
      <c r="BZ68" s="24">
        <f>IF(AND(CA68&lt;&gt;"",CA68&lt;&gt;"+++",CA68&gt;=17.5),ROUND(CA68,0),"")</f>
      </c>
      <c r="CA68" s="7">
        <f>IF(CB68&lt;&gt;"",IF(CB68="*","+++",SUM(CB68:CC68)/2*3),"")</f>
        <v>10.5</v>
      </c>
      <c r="CB68" s="7">
        <v>3.5</v>
      </c>
      <c r="CC68" s="25">
        <v>3.5</v>
      </c>
      <c r="CD68" s="23">
        <f>IF(AND(CE68&lt;&gt;"",CE68&lt;&gt;"+++",CE68&gt;=17.5),ROUND(CE68,0),"")</f>
      </c>
      <c r="CE68" s="7">
        <f>IF(CF68&lt;&gt;"",IF(CF68="*","+++",SUM(CF68:CI68)/4*3),"")</f>
      </c>
      <c r="CJ68" s="24">
        <f>IF(AND(CK68&lt;&gt;"",CK68&lt;&gt;"+++",CK68&gt;=17.5),ROUND(CK68,0),"")</f>
      </c>
      <c r="CK68" s="7">
        <f>IF(CL68&lt;&gt;"",IF(CL68="*","+++",SUM(CL68:CM68)/2*3),"")</f>
        <v>10.5</v>
      </c>
      <c r="CL68" s="7">
        <v>3.5</v>
      </c>
      <c r="CM68" s="25">
        <v>3.5</v>
      </c>
    </row>
    <row r="69" spans="1:91" ht="12.75">
      <c r="A69" s="5" t="s">
        <v>17</v>
      </c>
      <c r="B69" s="11">
        <f>IF(COUNTBLANK(H69:CM69)=84,"?","")</f>
      </c>
      <c r="C69" s="11">
        <v>88</v>
      </c>
      <c r="D69" s="11">
        <f>IF(AND(F69&lt;&gt;"",G69&lt;&gt;""),MIN(30,ROUND((F69+G69)/2,0)),"")</f>
        <v>29</v>
      </c>
      <c r="E69" s="11">
        <f>IF(D69=30,IF(ROUND((F69+G69)/2,0)&gt;31,"SI",""),"")</f>
      </c>
      <c r="F69" s="33">
        <f>IF(OR(H69&lt;&gt;"",R69&lt;&gt;"",AB69&lt;&gt;"",AP69&lt;&gt;"",AZ69&lt;&gt;"",BJ69&lt;&gt;"",BT69&lt;&gt;"",CD69&lt;&gt;""),MAX(I69,S69,AC69,AQ69,BA69,BK69,BU69,CE69),"")</f>
        <v>28.875</v>
      </c>
      <c r="G69" s="33">
        <f>IF(OR(N69&lt;&gt;"",X69&lt;&gt;"",AH69&lt;&gt;"",AL69&lt;&gt;"",AV69&lt;&gt;"",BF69&lt;&gt;"",BP69&lt;&gt;"",BZ69&lt;&gt;"",CJ69&lt;&gt;""),MAX(O69,Y69,AI69,AM69,AW69,BG69,BQ69,CA69,CK69),"")</f>
        <v>29.25</v>
      </c>
      <c r="H69" s="23">
        <f>IF(AND(I69&lt;&gt;"",I69&lt;&gt;"+++",I69&gt;=17.5),ROUND(I69,0),"")</f>
      </c>
      <c r="I69" s="7">
        <f>IF(J69&lt;&gt;"",IF(J69="*","+++",SUM(J69:M69)/4*3),"")</f>
      </c>
      <c r="N69" s="24">
        <f>IF(AND(O69&lt;&gt;"",O69&lt;&gt;"+++",O69&gt;=17.5),ROUND(O69,0),"")</f>
      </c>
      <c r="O69" s="7">
        <f>IF(P69&lt;&gt;"",IF(P69="*","+++",SUM(P69:Q69)/2*3),"")</f>
      </c>
      <c r="Q69" s="25"/>
      <c r="R69" s="23">
        <f>IF(AND(S69&lt;&gt;"",S69&lt;&gt;"+++",S69&gt;=17.5),ROUND(S69,0),"")</f>
      </c>
      <c r="S69" s="7">
        <f>IF(T69&lt;&gt;"",IF(T69="*","+++",SUM(T69:W69)/4*3),"")</f>
      </c>
      <c r="X69" s="24">
        <f>IF(AND(Y69&lt;&gt;"",Y69&lt;&gt;"+++",Y69&gt;=17.5),ROUND(Y69,0),"")</f>
      </c>
      <c r="Y69" s="7">
        <f>IF(Z69&lt;&gt;"",IF(Z69="*","+++",SUM(Z69:AA69)/2*3),"")</f>
      </c>
      <c r="AA69" s="25"/>
      <c r="AB69" s="23">
        <f>IF(AND(AC69&lt;&gt;"",AC69&lt;&gt;"+++",AC69&gt;=17.5),ROUND(AC69,0),"")</f>
      </c>
      <c r="AC69" s="7">
        <f>IF(AD69&lt;&gt;"",IF(AD69="*","+++",SUM(AD69:AG69)/4*3),"")</f>
      </c>
      <c r="AH69" s="24">
        <f>IF(AND(AI69&lt;&gt;"",AI69&lt;&gt;"+++",AI69&gt;=17.5),ROUND(AI69,0),"")</f>
      </c>
      <c r="AI69" s="7">
        <f>IF(AJ69&lt;&gt;"",IF(AJ69="*","+++",SUM(AJ69:AK69)/2*3),"")</f>
      </c>
      <c r="AK69" s="25"/>
      <c r="AL69" s="24">
        <f>IF(AND(AM69&lt;&gt;"",AM69&lt;&gt;"+++",AM69&gt;=17.5),ROUND(AM69,0),"")</f>
      </c>
      <c r="AM69" s="7">
        <f>IF(AN69&lt;&gt;"",IF(AN69="*","+++",SUM(AN69:AO69)/2*3),"")</f>
      </c>
      <c r="AO69" s="25"/>
      <c r="AP69" s="23">
        <f>IF(AND(AQ69&lt;&gt;"",AQ69&lt;&gt;"+++",AQ69&gt;=17.5),ROUND(AQ69,0),"")</f>
      </c>
      <c r="AQ69" s="7">
        <f>IF(AR69&lt;&gt;"",IF(AR69="*","+++",SUM(AR69:AU69)/4*3),"")</f>
      </c>
      <c r="AV69" s="24">
        <f>IF(AND(AW69&lt;&gt;"",AW69&lt;&gt;"+++",AW69&gt;=17.5),ROUND(AW69,0),"")</f>
      </c>
      <c r="AW69" s="7">
        <f>IF(AX69&lt;&gt;"",IF(AX69="*","+++",SUM(AX69:AY69)/2*3),"")</f>
      </c>
      <c r="AY69" s="25"/>
      <c r="AZ69" s="23">
        <f>IF(AND(BA69&lt;&gt;"",BA69&lt;&gt;"+++",BA69&gt;=17.5),ROUND(BA69,0),"")</f>
      </c>
      <c r="BA69" s="7">
        <f>IF(BB69&lt;&gt;"",IF(BB69="*","+++",SUM(BB69:BE69)/4*3),"")</f>
      </c>
      <c r="BF69" s="24">
        <f>IF(AND(BG69&lt;&gt;"",BG69&lt;&gt;"+++",BG69&gt;=17.5),ROUND(BG69,0),"")</f>
      </c>
      <c r="BG69" s="7">
        <f>IF(BH69&lt;&gt;"",IF(BH69="*","+++",SUM(BH69:BI69)/2*3),"")</f>
      </c>
      <c r="BI69" s="25"/>
      <c r="BJ69" s="23">
        <f>IF(AND(BK69&lt;&gt;"",BK69&lt;&gt;"+++",BK69&gt;=17.5),ROUND(BK69,0),"")</f>
        <v>29</v>
      </c>
      <c r="BK69" s="7">
        <f>IF(BL69&lt;&gt;"",IF(BL69="*","+++",SUM(BL69:BO69)/4*3),"")</f>
        <v>28.875</v>
      </c>
      <c r="BL69" s="7">
        <v>5.5</v>
      </c>
      <c r="BM69" s="7">
        <v>12.5</v>
      </c>
      <c r="BN69" s="7">
        <v>12</v>
      </c>
      <c r="BO69" s="7">
        <v>8.5</v>
      </c>
      <c r="BP69" s="24">
        <f>IF(AND(BQ69&lt;&gt;"",BQ69&lt;&gt;"+++",BQ69&gt;=17.5),ROUND(BQ69,0),"")</f>
      </c>
      <c r="BQ69" s="7">
        <f>IF(BR69&lt;&gt;"",IF(BR69="*","+++",SUM(BR69:BS69)/2*3),"")</f>
      </c>
      <c r="BS69" s="25"/>
      <c r="BT69" s="23">
        <f>IF(AND(BU69&lt;&gt;"",BU69&lt;&gt;"+++",BU69&gt;=17.5),ROUND(BU69,0),"")</f>
      </c>
      <c r="BU69" s="7">
        <f>IF(BV69&lt;&gt;"",IF(BV69="*","+++",SUM(BV69:BY69)/4*3),"")</f>
      </c>
      <c r="BZ69" s="24">
        <f>IF(AND(CA69&lt;&gt;"",CA69&lt;&gt;"+++",CA69&gt;=17.5),ROUND(CA69,0),"")</f>
        <v>29</v>
      </c>
      <c r="CA69" s="7">
        <f>IF(CB69&lt;&gt;"",IF(CB69="*","+++",SUM(CB69:CC69)/2*3),"")</f>
        <v>29.25</v>
      </c>
      <c r="CB69" s="7">
        <v>11</v>
      </c>
      <c r="CC69" s="25">
        <v>8.5</v>
      </c>
      <c r="CD69" s="23">
        <f>IF(AND(CE69&lt;&gt;"",CE69&lt;&gt;"+++",CE69&gt;=17.5),ROUND(CE69,0),"")</f>
      </c>
      <c r="CE69" s="7">
        <f>IF(CF69&lt;&gt;"",IF(CF69="*","+++",SUM(CF69:CI69)/4*3),"")</f>
      </c>
      <c r="CJ69" s="24">
        <f>IF(AND(CK69&lt;&gt;"",CK69&lt;&gt;"+++",CK69&gt;=17.5),ROUND(CK69,0),"")</f>
      </c>
      <c r="CK69" s="7">
        <f>IF(CL69&lt;&gt;"",IF(CL69="*","+++",SUM(CL69:CM69)/2*3),"")</f>
      </c>
      <c r="CM69" s="25"/>
    </row>
    <row r="70" spans="1:91" ht="12.75">
      <c r="A70" s="5">
        <v>632010</v>
      </c>
      <c r="B70" s="11">
        <f>IF(COUNTBLANK(H70:CM70)=84,"?","")</f>
      </c>
      <c r="C70" s="11">
        <v>79</v>
      </c>
      <c r="D70" s="11">
        <f>IF(AND(F70&lt;&gt;"",G70&lt;&gt;""),MIN(30,ROUND((F70+G70)/2,0)),"")</f>
        <v>26</v>
      </c>
      <c r="E70" s="11">
        <f>IF(D70=30,IF(ROUND((F70+G70)/2,0)&gt;31,"SI",""),"")</f>
      </c>
      <c r="F70" s="33">
        <f>IF(OR(H70&lt;&gt;"",R70&lt;&gt;"",AB70&lt;&gt;"",AP70&lt;&gt;"",AZ70&lt;&gt;"",BJ70&lt;&gt;"",BT70&lt;&gt;"",CD70&lt;&gt;""),MAX(I70,S70,AC70,AQ70,BA70,BK70,BU70,CE70),"")</f>
        <v>27</v>
      </c>
      <c r="G70" s="33">
        <f>IF(OR(N70&lt;&gt;"",X70&lt;&gt;"",AH70&lt;&gt;"",AL70&lt;&gt;"",AV70&lt;&gt;"",BF70&lt;&gt;"",BP70&lt;&gt;"",BZ70&lt;&gt;"",CJ70&lt;&gt;""),MAX(O70,Y70,AI70,AM70,AW70,BG70,BQ70,CA70,CK70),"")</f>
        <v>25.5</v>
      </c>
      <c r="H70" s="23">
        <f>IF(AND(I70&lt;&gt;"",I70&lt;&gt;"+++",I70&gt;=17.5),ROUND(I70,0),"")</f>
      </c>
      <c r="I70" s="7">
        <f>IF(J70&lt;&gt;"",IF(J70="*","+++",SUM(J70:M70)/4*3),"")</f>
      </c>
      <c r="N70" s="24">
        <f>IF(AND(O70&lt;&gt;"",O70&lt;&gt;"+++",O70&gt;=17.5),ROUND(O70,0),"")</f>
      </c>
      <c r="O70" s="7">
        <f>IF(P70&lt;&gt;"",IF(P70="*","+++",SUM(P70:Q70)/2*3),"")</f>
      </c>
      <c r="Q70" s="25"/>
      <c r="R70" s="23">
        <f>IF(AND(S70&lt;&gt;"",S70&lt;&gt;"+++",S70&gt;=17.5),ROUND(S70,0),"")</f>
        <v>18</v>
      </c>
      <c r="S70" s="7">
        <f>IF(T70&lt;&gt;"",IF(T70="*","+++",SUM(T70:W70)/4*3),"")</f>
        <v>17.625</v>
      </c>
      <c r="T70" s="7">
        <v>9.5</v>
      </c>
      <c r="U70" s="7">
        <v>5.5</v>
      </c>
      <c r="V70" s="7">
        <v>7.5</v>
      </c>
      <c r="W70" s="7">
        <v>1</v>
      </c>
      <c r="X70" s="24">
        <f>IF(AND(Y70&lt;&gt;"",Y70&lt;&gt;"+++",Y70&gt;=17.5),ROUND(Y70,0),"")</f>
      </c>
      <c r="Y70" s="7">
        <f>IF(Z70&lt;&gt;"",IF(Z70="*","+++",SUM(Z70:AA70)/2*3),"")</f>
        <v>0.75</v>
      </c>
      <c r="Z70" s="7">
        <v>0.5</v>
      </c>
      <c r="AA70" s="25">
        <v>0</v>
      </c>
      <c r="AB70" s="23">
        <f>IF(AND(AC70&lt;&gt;"",AC70&lt;&gt;"+++",AC70&gt;=17.5),ROUND(AC70,0),"")</f>
      </c>
      <c r="AC70" s="7">
        <f>IF(AD70&lt;&gt;"",IF(AD70="*","+++",SUM(AD70:AG70)/4*3),"")</f>
        <v>10.125</v>
      </c>
      <c r="AD70" s="7">
        <v>3.5</v>
      </c>
      <c r="AE70" s="7">
        <v>2.5</v>
      </c>
      <c r="AF70" s="7">
        <v>5</v>
      </c>
      <c r="AG70" s="7">
        <v>2.5</v>
      </c>
      <c r="AH70" s="24">
        <f>IF(AND(AI70&lt;&gt;"",AI70&lt;&gt;"+++",AI70&gt;=17.5),ROUND(AI70,0),"")</f>
      </c>
      <c r="AI70" s="7" t="str">
        <f>IF(AJ70&lt;&gt;"",IF(AJ70="*","+++",SUM(AJ70:AK70)/2*3),"")</f>
        <v>+++</v>
      </c>
      <c r="AJ70" s="7" t="s">
        <v>101</v>
      </c>
      <c r="AK70" s="25" t="s">
        <v>101</v>
      </c>
      <c r="AL70" s="24">
        <f>IF(AND(AM70&lt;&gt;"",AM70&lt;&gt;"+++",AM70&gt;=17.5),ROUND(AM70,0),"")</f>
      </c>
      <c r="AM70" s="7">
        <f>IF(AN70&lt;&gt;"",IF(AN70="*","+++",SUM(AN70:AO70)/2*3),"")</f>
      </c>
      <c r="AO70" s="25"/>
      <c r="AP70" s="23">
        <f>IF(AND(AQ70&lt;&gt;"",AQ70&lt;&gt;"+++",AQ70&gt;=17.5),ROUND(AQ70,0),"")</f>
      </c>
      <c r="AQ70" s="7">
        <f>IF(AR70&lt;&gt;"",IF(AR70="*","+++",SUM(AR70:AU70)/4*3),"")</f>
      </c>
      <c r="AV70" s="24">
        <f>IF(AND(AW70&lt;&gt;"",AW70&lt;&gt;"+++",AW70&gt;=17.5),ROUND(AW70,0),"")</f>
      </c>
      <c r="AW70" s="7">
        <f>IF(AX70&lt;&gt;"",IF(AX70="*","+++",SUM(AX70:AY70)/2*3),"")</f>
      </c>
      <c r="AY70" s="25"/>
      <c r="AZ70" s="23">
        <f>IF(AND(BA70&lt;&gt;"",BA70&lt;&gt;"+++",BA70&gt;=17.5),ROUND(BA70,0),"")</f>
      </c>
      <c r="BA70" s="7">
        <f>IF(BB70&lt;&gt;"",IF(BB70="*","+++",SUM(BB70:BE70)/4*3),"")</f>
        <v>11.625</v>
      </c>
      <c r="BB70" s="7">
        <v>1</v>
      </c>
      <c r="BC70" s="7">
        <v>6</v>
      </c>
      <c r="BD70" s="7">
        <v>5</v>
      </c>
      <c r="BE70" s="7">
        <v>3.5</v>
      </c>
      <c r="BF70" s="24">
        <f>IF(AND(BG70&lt;&gt;"",BG70&lt;&gt;"+++",BG70&gt;=17.5),ROUND(BG70,0),"")</f>
      </c>
      <c r="BG70" s="7">
        <f>IF(BH70&lt;&gt;"",IF(BH70="*","+++",SUM(BH70:BI70)/2*3),"")</f>
      </c>
      <c r="BI70" s="25"/>
      <c r="BJ70" s="23">
        <f>IF(AND(BK70&lt;&gt;"",BK70&lt;&gt;"+++",BK70&gt;=17.5),ROUND(BK70,0),"")</f>
        <v>27</v>
      </c>
      <c r="BK70" s="7">
        <f>IF(BL70&lt;&gt;"",IF(BL70="*","+++",SUM(BL70:BO70)/4*3),"")</f>
        <v>27</v>
      </c>
      <c r="BL70" s="7">
        <v>11</v>
      </c>
      <c r="BM70" s="7">
        <v>10.5</v>
      </c>
      <c r="BN70" s="7">
        <v>6</v>
      </c>
      <c r="BO70" s="7">
        <v>8.5</v>
      </c>
      <c r="BP70" s="24">
        <f>IF(AND(BQ70&lt;&gt;"",BQ70&lt;&gt;"+++",BQ70&gt;=17.5),ROUND(BQ70,0),"")</f>
      </c>
      <c r="BQ70" s="7" t="str">
        <f>IF(BR70&lt;&gt;"",IF(BR70="*","+++",SUM(BR70:BS70)/2*3),"")</f>
        <v>+++</v>
      </c>
      <c r="BR70" s="7" t="s">
        <v>101</v>
      </c>
      <c r="BS70" s="25" t="s">
        <v>101</v>
      </c>
      <c r="BT70" s="23">
        <f>IF(AND(BU70&lt;&gt;"",BU70&lt;&gt;"+++",BU70&gt;=17.5),ROUND(BU70,0),"")</f>
      </c>
      <c r="BU70" s="7">
        <f>IF(BV70&lt;&gt;"",IF(BV70="*","+++",SUM(BV70:BY70)/4*3),"")</f>
      </c>
      <c r="BZ70" s="24">
        <f>IF(AND(CA70&lt;&gt;"",CA70&lt;&gt;"+++",CA70&gt;=17.5),ROUND(CA70,0),"")</f>
        <v>26</v>
      </c>
      <c r="CA70" s="7">
        <f>IF(CB70&lt;&gt;"",IF(CB70="*","+++",SUM(CB70:CC70)/2*3),"")</f>
        <v>25.5</v>
      </c>
      <c r="CB70" s="7">
        <v>8.5</v>
      </c>
      <c r="CC70" s="25">
        <v>8.5</v>
      </c>
      <c r="CD70" s="23">
        <f>IF(AND(CE70&lt;&gt;"",CE70&lt;&gt;"+++",CE70&gt;=17.5),ROUND(CE70,0),"")</f>
      </c>
      <c r="CE70" s="7">
        <f>IF(CF70&lt;&gt;"",IF(CF70="*","+++",SUM(CF70:CI70)/4*3),"")</f>
      </c>
      <c r="CJ70" s="24">
        <f>IF(AND(CK70&lt;&gt;"",CK70&lt;&gt;"+++",CK70&gt;=17.5),ROUND(CK70,0),"")</f>
      </c>
      <c r="CK70" s="7">
        <f>IF(CL70&lt;&gt;"",IF(CL70="*","+++",SUM(CL70:CM70)/2*3),"")</f>
      </c>
      <c r="CM70" s="25"/>
    </row>
    <row r="71" spans="1:91" ht="12.75">
      <c r="A71" s="5" t="s">
        <v>41</v>
      </c>
      <c r="B71" s="11">
        <f>IF(COUNTBLANK(H71:CM71)=84,"?","")</f>
      </c>
      <c r="C71" s="11"/>
      <c r="D71" s="11">
        <f>IF(AND(F71&lt;&gt;"",G71&lt;&gt;""),MIN(30,ROUND((F71+G71)/2,0)),"")</f>
      </c>
      <c r="E71" s="11">
        <f>IF(D71=30,IF(ROUND((F71+G71)/2,0)&gt;31,"SI",""),"")</f>
      </c>
      <c r="F71" s="33">
        <f>IF(OR(H71&lt;&gt;"",R71&lt;&gt;"",AB71&lt;&gt;"",AP71&lt;&gt;"",AZ71&lt;&gt;"",BJ71&lt;&gt;"",BT71&lt;&gt;"",CD71&lt;&gt;""),MAX(I71,S71,AC71,AQ71,BA71,BK71,BU71,CE71),"")</f>
        <v>22.5</v>
      </c>
      <c r="G71" s="33">
        <f>IF(OR(N71&lt;&gt;"",X71&lt;&gt;"",AH71&lt;&gt;"",AL71&lt;&gt;"",AV71&lt;&gt;"",BF71&lt;&gt;"",BP71&lt;&gt;"",BZ71&lt;&gt;"",CJ71&lt;&gt;""),MAX(O71,Y71,AI71,AM71,AW71,BG71,BQ71,CA71,CK71),"")</f>
      </c>
      <c r="H71" s="23">
        <f>IF(AND(I71&lt;&gt;"",I71&lt;&gt;"+++",I71&gt;=17.5),ROUND(I71,0),"")</f>
      </c>
      <c r="I71" s="7">
        <f>IF(J71&lt;&gt;"",IF(J71="*","+++",SUM(J71:M71)/4*3),"")</f>
        <v>14.25</v>
      </c>
      <c r="J71" s="7">
        <v>6</v>
      </c>
      <c r="K71" s="7">
        <v>1</v>
      </c>
      <c r="L71" s="7">
        <v>8</v>
      </c>
      <c r="M71" s="7">
        <v>4</v>
      </c>
      <c r="N71" s="24">
        <f>IF(AND(O71&lt;&gt;"",O71&lt;&gt;"+++",O71&gt;=17.5),ROUND(O71,0),"")</f>
      </c>
      <c r="O71" s="7" t="str">
        <f>IF(P71&lt;&gt;"",IF(P71="*","+++",SUM(P71:Q71)/2*3),"")</f>
        <v>+++</v>
      </c>
      <c r="P71" s="7" t="s">
        <v>101</v>
      </c>
      <c r="Q71" s="25" t="s">
        <v>101</v>
      </c>
      <c r="R71" s="23">
        <f>IF(AND(S71&lt;&gt;"",S71&lt;&gt;"+++",S71&gt;=17.5),ROUND(S71,0),"")</f>
        <v>23</v>
      </c>
      <c r="S71" s="7">
        <f>IF(T71&lt;&gt;"",IF(T71="*","+++",SUM(T71:W71)/4*3),"")</f>
        <v>22.5</v>
      </c>
      <c r="T71" s="7">
        <v>6</v>
      </c>
      <c r="U71" s="7">
        <v>8.5</v>
      </c>
      <c r="V71" s="7">
        <v>11.5</v>
      </c>
      <c r="W71" s="7">
        <v>4</v>
      </c>
      <c r="X71" s="24">
        <f>IF(AND(Y71&lt;&gt;"",Y71&lt;&gt;"+++",Y71&gt;=17.5),ROUND(Y71,0),"")</f>
      </c>
      <c r="Y71" s="7" t="str">
        <f>IF(Z71&lt;&gt;"",IF(Z71="*","+++",SUM(Z71:AA71)/2*3),"")</f>
        <v>+++</v>
      </c>
      <c r="Z71" s="7" t="s">
        <v>101</v>
      </c>
      <c r="AA71" s="25" t="s">
        <v>101</v>
      </c>
      <c r="AB71" s="23">
        <f>IF(AND(AC71&lt;&gt;"",AC71&lt;&gt;"+++",AC71&gt;=17.5),ROUND(AC71,0),"")</f>
      </c>
      <c r="AC71" s="7">
        <f>IF(AD71&lt;&gt;"",IF(AD71="*","+++",SUM(AD71:AG71)/4*3),"")</f>
      </c>
      <c r="AH71" s="24">
        <f>IF(AND(AI71&lt;&gt;"",AI71&lt;&gt;"+++",AI71&gt;=17.5),ROUND(AI71,0),"")</f>
      </c>
      <c r="AI71" s="7" t="str">
        <f>IF(AJ71&lt;&gt;"",IF(AJ71="*","+++",SUM(AJ71:AK71)/2*3),"")</f>
        <v>+++</v>
      </c>
      <c r="AJ71" s="7" t="s">
        <v>101</v>
      </c>
      <c r="AK71" s="25" t="s">
        <v>101</v>
      </c>
      <c r="AL71" s="24">
        <f>IF(AND(AM71&lt;&gt;"",AM71&lt;&gt;"+++",AM71&gt;=17.5),ROUND(AM71,0),"")</f>
      </c>
      <c r="AM71" s="7">
        <f>IF(AN71&lt;&gt;"",IF(AN71="*","+++",SUM(AN71:AO71)/2*3),"")</f>
      </c>
      <c r="AO71" s="25"/>
      <c r="AP71" s="23">
        <f>IF(AND(AQ71&lt;&gt;"",AQ71&lt;&gt;"+++",AQ71&gt;=17.5),ROUND(AQ71,0),"")</f>
      </c>
      <c r="AQ71" s="7">
        <f>IF(AR71&lt;&gt;"",IF(AR71="*","+++",SUM(AR71:AU71)/4*3),"")</f>
      </c>
      <c r="AV71" s="24">
        <f>IF(AND(AW71&lt;&gt;"",AW71&lt;&gt;"+++",AW71&gt;=17.5),ROUND(AW71,0),"")</f>
      </c>
      <c r="AW71" s="7">
        <f>IF(AX71&lt;&gt;"",IF(AX71="*","+++",SUM(AX71:AY71)/2*3),"")</f>
      </c>
      <c r="AY71" s="25"/>
      <c r="AZ71" s="23">
        <f>IF(AND(BA71&lt;&gt;"",BA71&lt;&gt;"+++",BA71&gt;=17.5),ROUND(BA71,0),"")</f>
      </c>
      <c r="BA71" s="7">
        <f>IF(BB71&lt;&gt;"",IF(BB71="*","+++",SUM(BB71:BE71)/4*3),"")</f>
      </c>
      <c r="BF71" s="24">
        <f>IF(AND(BG71&lt;&gt;"",BG71&lt;&gt;"+++",BG71&gt;=17.5),ROUND(BG71,0),"")</f>
      </c>
      <c r="BG71" s="7">
        <f>IF(BH71&lt;&gt;"",IF(BH71="*","+++",SUM(BH71:BI71)/2*3),"")</f>
      </c>
      <c r="BI71" s="25"/>
      <c r="BJ71" s="23">
        <f>IF(AND(BK71&lt;&gt;"",BK71&lt;&gt;"+++",BK71&gt;=17.5),ROUND(BK71,0),"")</f>
      </c>
      <c r="BK71" s="7">
        <f>IF(BL71&lt;&gt;"",IF(BL71="*","+++",SUM(BL71:BO71)/4*3),"")</f>
      </c>
      <c r="BP71" s="24">
        <f>IF(AND(BQ71&lt;&gt;"",BQ71&lt;&gt;"+++",BQ71&gt;=17.5),ROUND(BQ71,0),"")</f>
      </c>
      <c r="BQ71" s="7">
        <f>IF(BR71&lt;&gt;"",IF(BR71="*","+++",SUM(BR71:BS71)/2*3),"")</f>
      </c>
      <c r="BS71" s="25"/>
      <c r="BT71" s="23">
        <f>IF(AND(BU71&lt;&gt;"",BU71&lt;&gt;"+++",BU71&gt;=17.5),ROUND(BU71,0),"")</f>
      </c>
      <c r="BU71" s="7">
        <f>IF(BV71&lt;&gt;"",IF(BV71="*","+++",SUM(BV71:BY71)/4*3),"")</f>
      </c>
      <c r="BZ71" s="24">
        <f>IF(AND(CA71&lt;&gt;"",CA71&lt;&gt;"+++",CA71&gt;=17.5),ROUND(CA71,0),"")</f>
      </c>
      <c r="CA71" s="7">
        <f>IF(CB71&lt;&gt;"",IF(CB71="*","+++",SUM(CB71:CC71)/2*3),"")</f>
      </c>
      <c r="CC71" s="25"/>
      <c r="CD71" s="23">
        <f>IF(AND(CE71&lt;&gt;"",CE71&lt;&gt;"+++",CE71&gt;=17.5),ROUND(CE71,0),"")</f>
      </c>
      <c r="CE71" s="7">
        <f>IF(CF71&lt;&gt;"",IF(CF71="*","+++",SUM(CF71:CI71)/4*3),"")</f>
      </c>
      <c r="CJ71" s="24">
        <f>IF(AND(CK71&lt;&gt;"",CK71&lt;&gt;"+++",CK71&gt;=17.5),ROUND(CK71,0),"")</f>
      </c>
      <c r="CK71" s="7">
        <f>IF(CL71&lt;&gt;"",IF(CL71="*","+++",SUM(CL71:CM71)/2*3),"")</f>
      </c>
      <c r="CM71" s="25"/>
    </row>
    <row r="72" spans="1:91" ht="12.75">
      <c r="A72" s="5">
        <v>632279</v>
      </c>
      <c r="B72" s="11">
        <f>IF(COUNTBLANK(H72:CM72)=84,"?","")</f>
      </c>
      <c r="C72" s="11">
        <v>63</v>
      </c>
      <c r="D72" s="11">
        <f>IF(AND(F72&lt;&gt;"",G72&lt;&gt;""),MIN(30,ROUND((F72+G72)/2,0)),"")</f>
        <v>20</v>
      </c>
      <c r="E72" s="11">
        <f>IF(D72=30,IF(ROUND((F72+G72)/2,0)&gt;31,"SI",""),"")</f>
      </c>
      <c r="F72" s="33">
        <f>IF(OR(H72&lt;&gt;"",R72&lt;&gt;"",AB72&lt;&gt;"",AP72&lt;&gt;"",AZ72&lt;&gt;"",BJ72&lt;&gt;"",BT72&lt;&gt;"",CD72&lt;&gt;""),MAX(I72,S72,AC72,AQ72,BA72,BK72,BU72,CE72),"")</f>
        <v>19.875</v>
      </c>
      <c r="G72" s="33">
        <f>IF(OR(N72&lt;&gt;"",X72&lt;&gt;"",AH72&lt;&gt;"",AL72&lt;&gt;"",AV72&lt;&gt;"",BF72&lt;&gt;"",BP72&lt;&gt;"",BZ72&lt;&gt;"",CJ72&lt;&gt;""),MAX(O72,Y72,AI72,AM72,AW72,BG72,BQ72,CA72,CK72),"")</f>
        <v>19.5</v>
      </c>
      <c r="H72" s="23">
        <f>IF(AND(I72&lt;&gt;"",I72&lt;&gt;"+++",I72&gt;=17.5),ROUND(I72,0),"")</f>
      </c>
      <c r="I72" s="7">
        <f>IF(J72&lt;&gt;"",IF(J72="*","+++",SUM(J72:M72)/4*3),"")</f>
      </c>
      <c r="N72" s="24">
        <f>IF(AND(O72&lt;&gt;"",O72&lt;&gt;"+++",O72&gt;=17.5),ROUND(O72,0),"")</f>
      </c>
      <c r="O72" s="7">
        <f>IF(P72&lt;&gt;"",IF(P72="*","+++",SUM(P72:Q72)/2*3),"")</f>
      </c>
      <c r="Q72" s="25"/>
      <c r="R72" s="23">
        <f>IF(AND(S72&lt;&gt;"",S72&lt;&gt;"+++",S72&gt;=17.5),ROUND(S72,0),"")</f>
      </c>
      <c r="S72" s="7">
        <f>IF(T72&lt;&gt;"",IF(T72="*","+++",SUM(T72:W72)/4*3),"")</f>
      </c>
      <c r="X72" s="24">
        <f>IF(AND(Y72&lt;&gt;"",Y72&lt;&gt;"+++",Y72&gt;=17.5),ROUND(Y72,0),"")</f>
      </c>
      <c r="Y72" s="7">
        <f>IF(Z72&lt;&gt;"",IF(Z72="*","+++",SUM(Z72:AA72)/2*3),"")</f>
      </c>
      <c r="AA72" s="25"/>
      <c r="AB72" s="23">
        <f>IF(AND(AC72&lt;&gt;"",AC72&lt;&gt;"+++",AC72&gt;=17.5),ROUND(AC72,0),"")</f>
      </c>
      <c r="AC72" s="7">
        <f>IF(AD72&lt;&gt;"",IF(AD72="*","+++",SUM(AD72:AG72)/4*3),"")</f>
      </c>
      <c r="AH72" s="24">
        <f>IF(AND(AI72&lt;&gt;"",AI72&lt;&gt;"+++",AI72&gt;=17.5),ROUND(AI72,0),"")</f>
      </c>
      <c r="AI72" s="7">
        <f>IF(AJ72&lt;&gt;"",IF(AJ72="*","+++",SUM(AJ72:AK72)/2*3),"")</f>
      </c>
      <c r="AK72" s="25"/>
      <c r="AL72" s="24">
        <f>IF(AND(AM72&lt;&gt;"",AM72&lt;&gt;"+++",AM72&gt;=17.5),ROUND(AM72,0),"")</f>
      </c>
      <c r="AM72" s="7">
        <f>IF(AN72&lt;&gt;"",IF(AN72="*","+++",SUM(AN72:AO72)/2*3),"")</f>
      </c>
      <c r="AO72" s="25"/>
      <c r="AP72" s="23">
        <f>IF(AND(AQ72&lt;&gt;"",AQ72&lt;&gt;"+++",AQ72&gt;=17.5),ROUND(AQ72,0),"")</f>
        <v>20</v>
      </c>
      <c r="AQ72" s="7">
        <f>IF(AR72&lt;&gt;"",IF(AR72="*","+++",SUM(AR72:AU72)/4*3),"")</f>
        <v>19.875</v>
      </c>
      <c r="AR72" s="7">
        <v>9.5</v>
      </c>
      <c r="AS72" s="7">
        <v>8</v>
      </c>
      <c r="AT72" s="7">
        <v>4.5</v>
      </c>
      <c r="AU72" s="7">
        <v>4.5</v>
      </c>
      <c r="AV72" s="24">
        <f>IF(AND(AW72&lt;&gt;"",AW72&lt;&gt;"+++",AW72&gt;=17.5),ROUND(AW72,0),"")</f>
      </c>
      <c r="AW72" s="7">
        <f>IF(AX72&lt;&gt;"",IF(AX72="*","+++",SUM(AX72:AY72)/2*3),"")</f>
        <v>12</v>
      </c>
      <c r="AX72" s="7">
        <v>7</v>
      </c>
      <c r="AY72" s="25">
        <v>1</v>
      </c>
      <c r="AZ72" s="23">
        <f>IF(AND(BA72&lt;&gt;"",BA72&lt;&gt;"+++",BA72&gt;=17.5),ROUND(BA72,0),"")</f>
      </c>
      <c r="BA72" s="7">
        <f>IF(BB72&lt;&gt;"",IF(BB72="*","+++",SUM(BB72:BE72)/4*3),"")</f>
      </c>
      <c r="BF72" s="24">
        <f>IF(AND(BG72&lt;&gt;"",BG72&lt;&gt;"+++",BG72&gt;=17.5),ROUND(BG72,0),"")</f>
        <v>20</v>
      </c>
      <c r="BG72" s="7">
        <f>IF(BH72&lt;&gt;"",IF(BH72="*","+++",SUM(BH72:BI72)/2*3),"")</f>
        <v>19.5</v>
      </c>
      <c r="BH72" s="7">
        <v>6.5</v>
      </c>
      <c r="BI72" s="25">
        <v>6.5</v>
      </c>
      <c r="BJ72" s="23">
        <f>IF(AND(BK72&lt;&gt;"",BK72&lt;&gt;"+++",BK72&gt;=17.5),ROUND(BK72,0),"")</f>
      </c>
      <c r="BK72" s="7">
        <f>IF(BL72&lt;&gt;"",IF(BL72="*","+++",SUM(BL72:BO72)/4*3),"")</f>
      </c>
      <c r="BP72" s="24">
        <f>IF(AND(BQ72&lt;&gt;"",BQ72&lt;&gt;"+++",BQ72&gt;=17.5),ROUND(BQ72,0),"")</f>
      </c>
      <c r="BQ72" s="7">
        <f>IF(BR72&lt;&gt;"",IF(BR72="*","+++",SUM(BR72:BS72)/2*3),"")</f>
      </c>
      <c r="BS72" s="25"/>
      <c r="BT72" s="23">
        <f>IF(AND(BU72&lt;&gt;"",BU72&lt;&gt;"+++",BU72&gt;=17.5),ROUND(BU72,0),"")</f>
      </c>
      <c r="BU72" s="7">
        <f>IF(BV72&lt;&gt;"",IF(BV72="*","+++",SUM(BV72:BY72)/4*3),"")</f>
      </c>
      <c r="BZ72" s="24">
        <f>IF(AND(CA72&lt;&gt;"",CA72&lt;&gt;"+++",CA72&gt;=17.5),ROUND(CA72,0),"")</f>
      </c>
      <c r="CA72" s="7">
        <f>IF(CB72&lt;&gt;"",IF(CB72="*","+++",SUM(CB72:CC72)/2*3),"")</f>
      </c>
      <c r="CC72" s="25"/>
      <c r="CD72" s="23">
        <f>IF(AND(CE72&lt;&gt;"",CE72&lt;&gt;"+++",CE72&gt;=17.5),ROUND(CE72,0),"")</f>
      </c>
      <c r="CE72" s="7">
        <f>IF(CF72&lt;&gt;"",IF(CF72="*","+++",SUM(CF72:CI72)/4*3),"")</f>
      </c>
      <c r="CJ72" s="24">
        <f>IF(AND(CK72&lt;&gt;"",CK72&lt;&gt;"+++",CK72&gt;=17.5),ROUND(CK72,0),"")</f>
      </c>
      <c r="CK72" s="7">
        <f>IF(CL72&lt;&gt;"",IF(CL72="*","+++",SUM(CL72:CM72)/2*3),"")</f>
      </c>
      <c r="CM72" s="25"/>
    </row>
    <row r="73" spans="1:91" ht="12.75">
      <c r="A73" s="5" t="s">
        <v>65</v>
      </c>
      <c r="B73" s="11">
        <f>IF(COUNTBLANK(H73:CM73)=84,"?","")</f>
      </c>
      <c r="C73" s="11">
        <v>92</v>
      </c>
      <c r="D73" s="11">
        <f>IF(AND(F73&lt;&gt;"",G73&lt;&gt;""),MIN(30,ROUND((F73+G73)/2,0)),"")</f>
        <v>22</v>
      </c>
      <c r="E73" s="11">
        <f>IF(D73=30,IF(ROUND((F73+G73)/2,0)&gt;31,"SI",""),"")</f>
      </c>
      <c r="F73" s="33">
        <f>IF(OR(H73&lt;&gt;"",R73&lt;&gt;"",AB73&lt;&gt;"",AP73&lt;&gt;"",AZ73&lt;&gt;"",BJ73&lt;&gt;"",BT73&lt;&gt;"",CD73&lt;&gt;""),MAX(I73,S73,AC73,AQ73,BA73,BK73,BU73,CE73),"")</f>
        <v>17.625</v>
      </c>
      <c r="G73" s="33">
        <f>IF(OR(N73&lt;&gt;"",X73&lt;&gt;"",AH73&lt;&gt;"",AL73&lt;&gt;"",AV73&lt;&gt;"",BF73&lt;&gt;"",BP73&lt;&gt;"",BZ73&lt;&gt;"",CJ73&lt;&gt;""),MAX(O73,Y73,AI73,AM73,AW73,BG73,BQ73,CA73,CK73),"")</f>
        <v>25.5</v>
      </c>
      <c r="H73" s="23">
        <f>IF(AND(I73&lt;&gt;"",I73&lt;&gt;"+++",I73&gt;=17.5),ROUND(I73,0),"")</f>
      </c>
      <c r="I73" s="7">
        <f>IF(J73&lt;&gt;"",IF(J73="*","+++",SUM(J73:M73)/4*3),"")</f>
      </c>
      <c r="N73" s="24">
        <f>IF(AND(O73&lt;&gt;"",O73&lt;&gt;"+++",O73&gt;=17.5),ROUND(O73,0),"")</f>
      </c>
      <c r="O73" s="7">
        <f>IF(P73&lt;&gt;"",IF(P73="*","+++",SUM(P73:Q73)/2*3),"")</f>
      </c>
      <c r="Q73" s="25"/>
      <c r="R73" s="23">
        <f>IF(AND(S73&lt;&gt;"",S73&lt;&gt;"+++",S73&gt;=17.5),ROUND(S73,0),"")</f>
      </c>
      <c r="S73" s="7">
        <f>IF(T73&lt;&gt;"",IF(T73="*","+++",SUM(T73:W73)/4*3),"")</f>
      </c>
      <c r="X73" s="24">
        <f>IF(AND(Y73&lt;&gt;"",Y73&lt;&gt;"+++",Y73&gt;=17.5),ROUND(Y73,0),"")</f>
      </c>
      <c r="Y73" s="7">
        <f>IF(Z73&lt;&gt;"",IF(Z73="*","+++",SUM(Z73:AA73)/2*3),"")</f>
      </c>
      <c r="AA73" s="25"/>
      <c r="AB73" s="23">
        <f>IF(AND(AC73&lt;&gt;"",AC73&lt;&gt;"+++",AC73&gt;=17.5),ROUND(AC73,0),"")</f>
      </c>
      <c r="AC73" s="7">
        <f>IF(AD73&lt;&gt;"",IF(AD73="*","+++",SUM(AD73:AG73)/4*3),"")</f>
      </c>
      <c r="AH73" s="24">
        <f>IF(AND(AI73&lt;&gt;"",AI73&lt;&gt;"+++",AI73&gt;=17.5),ROUND(AI73,0),"")</f>
      </c>
      <c r="AI73" s="7">
        <f>IF(AJ73&lt;&gt;"",IF(AJ73="*","+++",SUM(AJ73:AK73)/2*3),"")</f>
      </c>
      <c r="AK73" s="25"/>
      <c r="AL73" s="24">
        <f>IF(AND(AM73&lt;&gt;"",AM73&lt;&gt;"+++",AM73&gt;=17.5),ROUND(AM73,0),"")</f>
      </c>
      <c r="AM73" s="7">
        <f>IF(AN73&lt;&gt;"",IF(AN73="*","+++",SUM(AN73:AO73)/2*3),"")</f>
      </c>
      <c r="AO73" s="25"/>
      <c r="AP73" s="23">
        <f>IF(AND(AQ73&lt;&gt;"",AQ73&lt;&gt;"+++",AQ73&gt;=17.5),ROUND(AQ73,0),"")</f>
      </c>
      <c r="AQ73" s="7">
        <f>IF(AR73&lt;&gt;"",IF(AR73="*","+++",SUM(AR73:AU73)/4*3),"")</f>
        <v>11.625</v>
      </c>
      <c r="AR73" s="7">
        <v>1.5</v>
      </c>
      <c r="AS73" s="7">
        <v>2</v>
      </c>
      <c r="AT73" s="7">
        <v>10</v>
      </c>
      <c r="AU73" s="7">
        <v>2</v>
      </c>
      <c r="AV73" s="24">
        <f>IF(AND(AW73&lt;&gt;"",AW73&lt;&gt;"+++",AW73&gt;=17.5),ROUND(AW73,0),"")</f>
      </c>
      <c r="AW73" s="7" t="str">
        <f>IF(AX73&lt;&gt;"",IF(AX73="*","+++",SUM(AX73:AY73)/2*3),"")</f>
        <v>+++</v>
      </c>
      <c r="AX73" s="7" t="s">
        <v>101</v>
      </c>
      <c r="AY73" s="25" t="s">
        <v>101</v>
      </c>
      <c r="AZ73" s="23">
        <f>IF(AND(BA73&lt;&gt;"",BA73&lt;&gt;"+++",BA73&gt;=17.5),ROUND(BA73,0),"")</f>
      </c>
      <c r="BA73" s="7">
        <f>IF(BB73&lt;&gt;"",IF(BB73="*","+++",SUM(BB73:BE73)/4*3),"")</f>
        <v>13.125</v>
      </c>
      <c r="BB73" s="7">
        <v>2</v>
      </c>
      <c r="BC73" s="7">
        <v>11</v>
      </c>
      <c r="BD73" s="7">
        <v>2</v>
      </c>
      <c r="BE73" s="7">
        <v>2.5</v>
      </c>
      <c r="BF73" s="24">
        <f>IF(AND(BG73&lt;&gt;"",BG73&lt;&gt;"+++",BG73&gt;=17.5),ROUND(BG73,0),"")</f>
      </c>
      <c r="BG73" s="7">
        <f>IF(BH73&lt;&gt;"",IF(BH73="*","+++",SUM(BH73:BI73)/2*3),"")</f>
      </c>
      <c r="BI73" s="25"/>
      <c r="BJ73" s="23">
        <f>IF(AND(BK73&lt;&gt;"",BK73&lt;&gt;"+++",BK73&gt;=17.5),ROUND(BK73,0),"")</f>
      </c>
      <c r="BK73" s="7">
        <f>IF(BL73&lt;&gt;"",IF(BL73="*","+++",SUM(BL73:BO73)/4*3),"")</f>
        <v>13.875</v>
      </c>
      <c r="BL73" s="7">
        <v>2.5</v>
      </c>
      <c r="BM73" s="7">
        <v>8.5</v>
      </c>
      <c r="BN73" s="7">
        <v>2</v>
      </c>
      <c r="BO73" s="7">
        <v>5.5</v>
      </c>
      <c r="BP73" s="24">
        <f>IF(AND(BQ73&lt;&gt;"",BQ73&lt;&gt;"+++",BQ73&gt;=17.5),ROUND(BQ73,0),"")</f>
        <v>26</v>
      </c>
      <c r="BQ73" s="7">
        <f>IF(BR73&lt;&gt;"",IF(BR73="*","+++",SUM(BR73:BS73)/2*3),"")</f>
        <v>25.5</v>
      </c>
      <c r="BR73" s="7">
        <v>11</v>
      </c>
      <c r="BS73" s="25">
        <v>6</v>
      </c>
      <c r="BT73" s="23">
        <f>IF(AND(BU73&lt;&gt;"",BU73&lt;&gt;"+++",BU73&gt;=17.5),ROUND(BU73,0),"")</f>
      </c>
      <c r="BU73" s="7">
        <f>IF(BV73&lt;&gt;"",IF(BV73="*","+++",SUM(BV73:BY73)/4*3),"")</f>
        <v>14.25</v>
      </c>
      <c r="BV73" s="7">
        <v>1</v>
      </c>
      <c r="BW73" s="7">
        <v>6</v>
      </c>
      <c r="BX73" s="7">
        <v>3.5</v>
      </c>
      <c r="BY73" s="7">
        <v>8.5</v>
      </c>
      <c r="BZ73" s="24">
        <f>IF(AND(CA73&lt;&gt;"",CA73&lt;&gt;"+++",CA73&gt;=17.5),ROUND(CA73,0),"")</f>
      </c>
      <c r="CA73" s="7">
        <f>IF(CB73&lt;&gt;"",IF(CB73="*","+++",SUM(CB73:CC73)/2*3),"")</f>
      </c>
      <c r="CC73" s="25"/>
      <c r="CD73" s="23">
        <f>IF(AND(CE73&lt;&gt;"",CE73&lt;&gt;"+++",CE73&gt;=17.5),ROUND(CE73,0),"")</f>
        <v>18</v>
      </c>
      <c r="CE73" s="7">
        <f>IF(CF73&lt;&gt;"",IF(CF73="*","+++",SUM(CF73:CI73)/4*3),"")</f>
        <v>17.625</v>
      </c>
      <c r="CF73" s="7">
        <v>6</v>
      </c>
      <c r="CG73" s="7">
        <v>7.5</v>
      </c>
      <c r="CH73" s="7">
        <v>4.5</v>
      </c>
      <c r="CI73" s="7">
        <v>5.5</v>
      </c>
      <c r="CJ73" s="24">
        <f>IF(AND(CK73&lt;&gt;"",CK73&lt;&gt;"+++",CK73&gt;=17.5),ROUND(CK73,0),"")</f>
      </c>
      <c r="CK73" s="7">
        <f>IF(CL73&lt;&gt;"",IF(CL73="*","+++",SUM(CL73:CM73)/2*3),"")</f>
      </c>
      <c r="CM73" s="25"/>
    </row>
    <row r="74" spans="1:91" ht="12.75">
      <c r="A74" s="5">
        <v>632649</v>
      </c>
      <c r="B74" s="11" t="str">
        <f>IF(COUNTBLANK(H74:CM74)=84,"?","")</f>
        <v>?</v>
      </c>
      <c r="C74" s="11"/>
      <c r="D74" s="11">
        <f>IF(AND(F74&lt;&gt;"",G74&lt;&gt;""),MIN(30,ROUND((F74+G74)/2,0)),"")</f>
      </c>
      <c r="E74" s="11">
        <f>IF(D74=30,IF(ROUND((F74+G74)/2,0)&gt;31,"SI",""),"")</f>
      </c>
      <c r="F74" s="33">
        <f>IF(OR(H74&lt;&gt;"",R74&lt;&gt;"",AB74&lt;&gt;"",AP74&lt;&gt;"",AZ74&lt;&gt;"",BJ74&lt;&gt;"",BT74&lt;&gt;"",CD74&lt;&gt;""),MAX(I74,S74,AC74,AQ74,BA74,BK74,BU74,CE74),"")</f>
      </c>
      <c r="G74" s="33">
        <f>IF(OR(N74&lt;&gt;"",X74&lt;&gt;"",AH74&lt;&gt;"",AL74&lt;&gt;"",AV74&lt;&gt;"",BF74&lt;&gt;"",BP74&lt;&gt;"",BZ74&lt;&gt;"",CJ74&lt;&gt;""),MAX(O74,Y74,AI74,AM74,AW74,BG74,BQ74,CA74,CK74),"")</f>
      </c>
      <c r="H74" s="23">
        <f>IF(AND(I74&lt;&gt;"",I74&lt;&gt;"+++",I74&gt;=17.5),ROUND(I74,0),"")</f>
      </c>
      <c r="I74" s="7">
        <f>IF(J74&lt;&gt;"",IF(J74="*","+++",SUM(J74:M74)/4*3),"")</f>
      </c>
      <c r="N74" s="24">
        <f>IF(AND(O74&lt;&gt;"",O74&lt;&gt;"+++",O74&gt;=17.5),ROUND(O74,0),"")</f>
      </c>
      <c r="O74" s="7">
        <f>IF(P74&lt;&gt;"",IF(P74="*","+++",SUM(P74:Q74)/2*3),"")</f>
      </c>
      <c r="Q74" s="25"/>
      <c r="R74" s="23">
        <f>IF(AND(S74&lt;&gt;"",S74&lt;&gt;"+++",S74&gt;=17.5),ROUND(S74,0),"")</f>
      </c>
      <c r="S74" s="7">
        <f>IF(T74&lt;&gt;"",IF(T74="*","+++",SUM(T74:W74)/4*3),"")</f>
      </c>
      <c r="X74" s="24">
        <f>IF(AND(Y74&lt;&gt;"",Y74&lt;&gt;"+++",Y74&gt;=17.5),ROUND(Y74,0),"")</f>
      </c>
      <c r="Y74" s="7">
        <f>IF(Z74&lt;&gt;"",IF(Z74="*","+++",SUM(Z74:AA74)/2*3),"")</f>
      </c>
      <c r="AA74" s="25"/>
      <c r="AB74" s="23">
        <f>IF(AND(AC74&lt;&gt;"",AC74&lt;&gt;"+++",AC74&gt;=17.5),ROUND(AC74,0),"")</f>
      </c>
      <c r="AC74" s="7">
        <f>IF(AD74&lt;&gt;"",IF(AD74="*","+++",SUM(AD74:AG74)/4*3),"")</f>
      </c>
      <c r="AH74" s="24">
        <f>IF(AND(AI74&lt;&gt;"",AI74&lt;&gt;"+++",AI74&gt;=17.5),ROUND(AI74,0),"")</f>
      </c>
      <c r="AI74" s="7">
        <f>IF(AJ74&lt;&gt;"",IF(AJ74="*","+++",SUM(AJ74:AK74)/2*3),"")</f>
      </c>
      <c r="AK74" s="25"/>
      <c r="AL74" s="24">
        <f>IF(AND(AM74&lt;&gt;"",AM74&lt;&gt;"+++",AM74&gt;=17.5),ROUND(AM74,0),"")</f>
      </c>
      <c r="AM74" s="7">
        <f>IF(AN74&lt;&gt;"",IF(AN74="*","+++",SUM(AN74:AO74)/2*3),"")</f>
      </c>
      <c r="AO74" s="25"/>
      <c r="AP74" s="23">
        <f>IF(AND(AQ74&lt;&gt;"",AQ74&lt;&gt;"+++",AQ74&gt;=17.5),ROUND(AQ74,0),"")</f>
      </c>
      <c r="AQ74" s="7">
        <f>IF(AR74&lt;&gt;"",IF(AR74="*","+++",SUM(AR74:AU74)/4*3),"")</f>
      </c>
      <c r="AV74" s="24">
        <f>IF(AND(AW74&lt;&gt;"",AW74&lt;&gt;"+++",AW74&gt;=17.5),ROUND(AW74,0),"")</f>
      </c>
      <c r="AW74" s="7">
        <f>IF(AX74&lt;&gt;"",IF(AX74="*","+++",SUM(AX74:AY74)/2*3),"")</f>
      </c>
      <c r="AY74" s="25"/>
      <c r="AZ74" s="23">
        <f>IF(AND(BA74&lt;&gt;"",BA74&lt;&gt;"+++",BA74&gt;=17.5),ROUND(BA74,0),"")</f>
      </c>
      <c r="BA74" s="7">
        <f>IF(BB74&lt;&gt;"",IF(BB74="*","+++",SUM(BB74:BE74)/4*3),"")</f>
      </c>
      <c r="BF74" s="24">
        <f>IF(AND(BG74&lt;&gt;"",BG74&lt;&gt;"+++",BG74&gt;=17.5),ROUND(BG74,0),"")</f>
      </c>
      <c r="BG74" s="7">
        <f>IF(BH74&lt;&gt;"",IF(BH74="*","+++",SUM(BH74:BI74)/2*3),"")</f>
      </c>
      <c r="BI74" s="25"/>
      <c r="BJ74" s="23">
        <f>IF(AND(BK74&lt;&gt;"",BK74&lt;&gt;"+++",BK74&gt;=17.5),ROUND(BK74,0),"")</f>
      </c>
      <c r="BK74" s="7">
        <f>IF(BL74&lt;&gt;"",IF(BL74="*","+++",SUM(BL74:BO74)/4*3),"")</f>
      </c>
      <c r="BP74" s="24">
        <f>IF(AND(BQ74&lt;&gt;"",BQ74&lt;&gt;"+++",BQ74&gt;=17.5),ROUND(BQ74,0),"")</f>
      </c>
      <c r="BQ74" s="7">
        <f>IF(BR74&lt;&gt;"",IF(BR74="*","+++",SUM(BR74:BS74)/2*3),"")</f>
      </c>
      <c r="BS74" s="25"/>
      <c r="BT74" s="23">
        <f>IF(AND(BU74&lt;&gt;"",BU74&lt;&gt;"+++",BU74&gt;=17.5),ROUND(BU74,0),"")</f>
      </c>
      <c r="BU74" s="7">
        <f>IF(BV74&lt;&gt;"",IF(BV74="*","+++",SUM(BV74:BY74)/4*3),"")</f>
      </c>
      <c r="BZ74" s="24">
        <f>IF(AND(CA74&lt;&gt;"",CA74&lt;&gt;"+++",CA74&gt;=17.5),ROUND(CA74,0),"")</f>
      </c>
      <c r="CA74" s="7">
        <f>IF(CB74&lt;&gt;"",IF(CB74="*","+++",SUM(CB74:CC74)/2*3),"")</f>
      </c>
      <c r="CC74" s="25"/>
      <c r="CD74" s="23">
        <f>IF(AND(CE74&lt;&gt;"",CE74&lt;&gt;"+++",CE74&gt;=17.5),ROUND(CE74,0),"")</f>
      </c>
      <c r="CE74" s="7">
        <f>IF(CF74&lt;&gt;"",IF(CF74="*","+++",SUM(CF74:CI74)/4*3),"")</f>
      </c>
      <c r="CJ74" s="24">
        <f>IF(AND(CK74&lt;&gt;"",CK74&lt;&gt;"+++",CK74&gt;=17.5),ROUND(CK74,0),"")</f>
      </c>
      <c r="CK74" s="7">
        <f>IF(CL74&lt;&gt;"",IF(CL74="*","+++",SUM(CL74:CM74)/2*3),"")</f>
      </c>
      <c r="CM74" s="25"/>
    </row>
    <row r="75" spans="1:91" ht="12.75">
      <c r="A75" s="5" t="s">
        <v>27</v>
      </c>
      <c r="B75" s="11">
        <f>IF(COUNTBLANK(H75:CM75)=84,"?","")</f>
      </c>
      <c r="C75" s="11"/>
      <c r="D75" s="11">
        <f>IF(AND(F75&lt;&gt;"",G75&lt;&gt;""),MIN(30,ROUND((F75+G75)/2,0)),"")</f>
      </c>
      <c r="E75" s="11">
        <f>IF(D75=30,IF(ROUND((F75+G75)/2,0)&gt;31,"SI",""),"")</f>
      </c>
      <c r="F75" s="33">
        <f>IF(OR(H75&lt;&gt;"",R75&lt;&gt;"",AB75&lt;&gt;"",AP75&lt;&gt;"",AZ75&lt;&gt;"",BJ75&lt;&gt;"",BT75&lt;&gt;"",CD75&lt;&gt;""),MAX(I75,S75,AC75,AQ75,BA75,BK75,BU75,CE75),"")</f>
        <v>20.625</v>
      </c>
      <c r="G75" s="33">
        <f>IF(OR(N75&lt;&gt;"",X75&lt;&gt;"",AH75&lt;&gt;"",AL75&lt;&gt;"",AV75&lt;&gt;"",BF75&lt;&gt;"",BP75&lt;&gt;"",BZ75&lt;&gt;"",CJ75&lt;&gt;""),MAX(O75,Y75,AI75,AM75,AW75,BG75,BQ75,CA75,CK75),"")</f>
      </c>
      <c r="H75" s="23">
        <f>IF(AND(I75&lt;&gt;"",I75&lt;&gt;"+++",I75&gt;=17.5),ROUND(I75,0),"")</f>
      </c>
      <c r="I75" s="7" t="str">
        <f>IF(J75&lt;&gt;"",IF(J75="*","+++",SUM(J75:M75)/4*3),"")</f>
        <v>+++</v>
      </c>
      <c r="J75" s="7" t="s">
        <v>101</v>
      </c>
      <c r="K75" s="7" t="s">
        <v>101</v>
      </c>
      <c r="L75" s="7" t="s">
        <v>101</v>
      </c>
      <c r="M75" s="7" t="s">
        <v>101</v>
      </c>
      <c r="N75" s="24">
        <f>IF(AND(O75&lt;&gt;"",O75&lt;&gt;"+++",O75&gt;=17.5),ROUND(O75,0),"")</f>
      </c>
      <c r="O75" s="7">
        <f>IF(P75&lt;&gt;"",IF(P75="*","+++",SUM(P75:Q75)/2*3),"")</f>
      </c>
      <c r="Q75" s="25"/>
      <c r="R75" s="23">
        <f>IF(AND(S75&lt;&gt;"",S75&lt;&gt;"+++",S75&gt;=17.5),ROUND(S75,0),"")</f>
      </c>
      <c r="S75" s="7">
        <f>IF(T75&lt;&gt;"",IF(T75="*","+++",SUM(T75:W75)/4*3),"")</f>
      </c>
      <c r="X75" s="24">
        <f>IF(AND(Y75&lt;&gt;"",Y75&lt;&gt;"+++",Y75&gt;=17.5),ROUND(Y75,0),"")</f>
      </c>
      <c r="Y75" s="7">
        <f>IF(Z75&lt;&gt;"",IF(Z75="*","+++",SUM(Z75:AA75)/2*3),"")</f>
      </c>
      <c r="AA75" s="25"/>
      <c r="AB75" s="23">
        <f>IF(AND(AC75&lt;&gt;"",AC75&lt;&gt;"+++",AC75&gt;=17.5),ROUND(AC75,0),"")</f>
      </c>
      <c r="AC75" s="7">
        <f>IF(AD75&lt;&gt;"",IF(AD75="*","+++",SUM(AD75:AG75)/4*3),"")</f>
      </c>
      <c r="AH75" s="24">
        <f>IF(AND(AI75&lt;&gt;"",AI75&lt;&gt;"+++",AI75&gt;=17.5),ROUND(AI75,0),"")</f>
      </c>
      <c r="AI75" s="7">
        <f>IF(AJ75&lt;&gt;"",IF(AJ75="*","+++",SUM(AJ75:AK75)/2*3),"")</f>
      </c>
      <c r="AK75" s="25"/>
      <c r="AL75" s="24">
        <f>IF(AND(AM75&lt;&gt;"",AM75&lt;&gt;"+++",AM75&gt;=17.5),ROUND(AM75,0),"")</f>
      </c>
      <c r="AM75" s="7">
        <f>IF(AN75&lt;&gt;"",IF(AN75="*","+++",SUM(AN75:AO75)/2*3),"")</f>
      </c>
      <c r="AO75" s="25"/>
      <c r="AP75" s="23">
        <f>IF(AND(AQ75&lt;&gt;"",AQ75&lt;&gt;"+++",AQ75&gt;=17.5),ROUND(AQ75,0),"")</f>
      </c>
      <c r="AQ75" s="7">
        <f>IF(AR75&lt;&gt;"",IF(AR75="*","+++",SUM(AR75:AU75)/4*3),"")</f>
        <v>13.5</v>
      </c>
      <c r="AR75" s="7">
        <v>2</v>
      </c>
      <c r="AS75" s="7">
        <v>7.5</v>
      </c>
      <c r="AT75" s="7">
        <v>5</v>
      </c>
      <c r="AU75" s="7">
        <v>3.5</v>
      </c>
      <c r="AV75" s="24">
        <f>IF(AND(AW75&lt;&gt;"",AW75&lt;&gt;"+++",AW75&gt;=17.5),ROUND(AW75,0),"")</f>
      </c>
      <c r="AW75" s="7">
        <f>IF(AX75&lt;&gt;"",IF(AX75="*","+++",SUM(AX75:AY75)/2*3),"")</f>
      </c>
      <c r="AY75" s="25"/>
      <c r="AZ75" s="23">
        <f>IF(AND(BA75&lt;&gt;"",BA75&lt;&gt;"+++",BA75&gt;=17.5),ROUND(BA75,0),"")</f>
      </c>
      <c r="BA75" s="7">
        <f>IF(BB75&lt;&gt;"",IF(BB75="*","+++",SUM(BB75:BE75)/4*3),"")</f>
      </c>
      <c r="BF75" s="24">
        <f>IF(AND(BG75&lt;&gt;"",BG75&lt;&gt;"+++",BG75&gt;=17.5),ROUND(BG75,0),"")</f>
      </c>
      <c r="BG75" s="7">
        <f>IF(BH75&lt;&gt;"",IF(BH75="*","+++",SUM(BH75:BI75)/2*3),"")</f>
      </c>
      <c r="BI75" s="25"/>
      <c r="BJ75" s="23">
        <f>IF(AND(BK75&lt;&gt;"",BK75&lt;&gt;"+++",BK75&gt;=17.5),ROUND(BK75,0),"")</f>
      </c>
      <c r="BK75" s="7">
        <f>IF(BL75&lt;&gt;"",IF(BL75="*","+++",SUM(BL75:BO75)/4*3),"")</f>
      </c>
      <c r="BP75" s="24">
        <f>IF(AND(BQ75&lt;&gt;"",BQ75&lt;&gt;"+++",BQ75&gt;=17.5),ROUND(BQ75,0),"")</f>
      </c>
      <c r="BQ75" s="7">
        <f>IF(BR75&lt;&gt;"",IF(BR75="*","+++",SUM(BR75:BS75)/2*3),"")</f>
      </c>
      <c r="BS75" s="25"/>
      <c r="BT75" s="23">
        <f>IF(AND(BU75&lt;&gt;"",BU75&lt;&gt;"+++",BU75&gt;=17.5),ROUND(BU75,0),"")</f>
      </c>
      <c r="BU75" s="7">
        <f>IF(BV75&lt;&gt;"",IF(BV75="*","+++",SUM(BV75:BY75)/4*3),"")</f>
      </c>
      <c r="BZ75" s="24">
        <f>IF(AND(CA75&lt;&gt;"",CA75&lt;&gt;"+++",CA75&gt;=17.5),ROUND(CA75,0),"")</f>
      </c>
      <c r="CA75" s="7">
        <f>IF(CB75&lt;&gt;"",IF(CB75="*","+++",SUM(CB75:CC75)/2*3),"")</f>
      </c>
      <c r="CC75" s="25"/>
      <c r="CD75" s="23">
        <f>IF(AND(CE75&lt;&gt;"",CE75&lt;&gt;"+++",CE75&gt;=17.5),ROUND(CE75,0),"")</f>
        <v>21</v>
      </c>
      <c r="CE75" s="7">
        <f>IF(CF75&lt;&gt;"",IF(CF75="*","+++",SUM(CF75:CI75)/4*3),"")</f>
        <v>20.625</v>
      </c>
      <c r="CF75" s="7">
        <v>5.5</v>
      </c>
      <c r="CG75" s="7">
        <v>6</v>
      </c>
      <c r="CH75" s="7">
        <v>4.5</v>
      </c>
      <c r="CI75" s="7">
        <v>11.5</v>
      </c>
      <c r="CJ75" s="24">
        <f>IF(AND(CK75&lt;&gt;"",CK75&lt;&gt;"+++",CK75&gt;=17.5),ROUND(CK75,0),"")</f>
      </c>
      <c r="CK75" s="7">
        <f>IF(CL75&lt;&gt;"",IF(CL75="*","+++",SUM(CL75:CM75)/2*3),"")</f>
        <v>8.25</v>
      </c>
      <c r="CL75" s="7">
        <v>4.5</v>
      </c>
      <c r="CM75" s="25">
        <v>1</v>
      </c>
    </row>
    <row r="76" spans="1:91" ht="12.75">
      <c r="A76" s="18">
        <v>632778</v>
      </c>
      <c r="B76" s="11">
        <f>IF(COUNTBLANK(H76:CM76)=84,"?","")</f>
      </c>
      <c r="C76" s="11"/>
      <c r="D76" s="11">
        <f>IF(AND(F76&lt;&gt;"",G76&lt;&gt;""),MIN(30,ROUND((F76+G76)/2,0)),"")</f>
        <v>21</v>
      </c>
      <c r="E76" s="11">
        <f>IF(D76=30,IF(ROUND((F76+G76)/2,0)&gt;31,"SI",""),"")</f>
      </c>
      <c r="F76" s="33">
        <f>IF(OR(H76&lt;&gt;"",R76&lt;&gt;"",AB76&lt;&gt;"",AP76&lt;&gt;"",AZ76&lt;&gt;"",BJ76&lt;&gt;"",BT76&lt;&gt;"",CD76&lt;&gt;""),MAX(I76,S76,AC76,AQ76,BA76,BK76,BU76,CE76),"")</f>
        <v>17.625</v>
      </c>
      <c r="G76" s="33">
        <f>IF(OR(N76&lt;&gt;"",X76&lt;&gt;"",AH76&lt;&gt;"",AL76&lt;&gt;"",AV76&lt;&gt;"",BF76&lt;&gt;"",BP76&lt;&gt;"",BZ76&lt;&gt;"",CJ76&lt;&gt;""),MAX(O76,Y76,AI76,AM76,AW76,BG76,BQ76,CA76,CK76),"")</f>
        <v>24</v>
      </c>
      <c r="H76" s="23">
        <f>IF(AND(I76&lt;&gt;"",I76&lt;&gt;"+++",I76&gt;=17.5),ROUND(I76,0),"")</f>
      </c>
      <c r="I76" s="7">
        <f>IF(J76&lt;&gt;"",IF(J76="*","+++",SUM(J76:M76)/4*3),"")</f>
      </c>
      <c r="N76" s="24">
        <f>IF(AND(O76&lt;&gt;"",O76&lt;&gt;"+++",O76&gt;=17.5),ROUND(O76,0),"")</f>
      </c>
      <c r="O76" s="7">
        <f>IF(P76&lt;&gt;"",IF(P76="*","+++",SUM(P76:Q76)/2*3),"")</f>
      </c>
      <c r="Q76" s="25"/>
      <c r="R76" s="23">
        <f>IF(AND(S76&lt;&gt;"",S76&lt;&gt;"+++",S76&gt;=17.5),ROUND(S76,0),"")</f>
      </c>
      <c r="S76" s="7">
        <f>IF(T76&lt;&gt;"",IF(T76="*","+++",SUM(T76:W76)/4*3),"")</f>
      </c>
      <c r="X76" s="24">
        <f>IF(AND(Y76&lt;&gt;"",Y76&lt;&gt;"+++",Y76&gt;=17.5),ROUND(Y76,0),"")</f>
      </c>
      <c r="Y76" s="7">
        <f>IF(Z76&lt;&gt;"",IF(Z76="*","+++",SUM(Z76:AA76)/2*3),"")</f>
      </c>
      <c r="AA76" s="25"/>
      <c r="AB76" s="23">
        <f>IF(AND(AC76&lt;&gt;"",AC76&lt;&gt;"+++",AC76&gt;=17.5),ROUND(AC76,0),"")</f>
      </c>
      <c r="AC76" s="7">
        <f>IF(AD76&lt;&gt;"",IF(AD76="*","+++",SUM(AD76:AG76)/4*3),"")</f>
      </c>
      <c r="AH76" s="24">
        <f>IF(AND(AI76&lt;&gt;"",AI76&lt;&gt;"+++",AI76&gt;=17.5),ROUND(AI76,0),"")</f>
      </c>
      <c r="AI76" s="7">
        <f>IF(AJ76&lt;&gt;"",IF(AJ76="*","+++",SUM(AJ76:AK76)/2*3),"")</f>
      </c>
      <c r="AK76" s="25"/>
      <c r="AL76" s="24">
        <f>IF(AND(AM76&lt;&gt;"",AM76&lt;&gt;"+++",AM76&gt;=17.5),ROUND(AM76,0),"")</f>
      </c>
      <c r="AM76" s="7">
        <f>IF(AN76&lt;&gt;"",IF(AN76="*","+++",SUM(AN76:AO76)/2*3),"")</f>
      </c>
      <c r="AO76" s="25"/>
      <c r="AP76" s="23">
        <f>IF(AND(AQ76&lt;&gt;"",AQ76&lt;&gt;"+++",AQ76&gt;=17.5),ROUND(AQ76,0),"")</f>
      </c>
      <c r="AQ76" s="7">
        <f>IF(AR76&lt;&gt;"",IF(AR76="*","+++",SUM(AR76:AU76)/4*3),"")</f>
      </c>
      <c r="AV76" s="24">
        <f>IF(AND(AW76&lt;&gt;"",AW76&lt;&gt;"+++",AW76&gt;=17.5),ROUND(AW76,0),"")</f>
      </c>
      <c r="AW76" s="7">
        <f>IF(AX76&lt;&gt;"",IF(AX76="*","+++",SUM(AX76:AY76)/2*3),"")</f>
      </c>
      <c r="AY76" s="25"/>
      <c r="AZ76" s="23">
        <f>IF(AND(BA76&lt;&gt;"",BA76&lt;&gt;"+++",BA76&gt;=17.5),ROUND(BA76,0),"")</f>
      </c>
      <c r="BA76" s="7">
        <f>IF(BB76&lt;&gt;"",IF(BB76="*","+++",SUM(BB76:BE76)/4*3),"")</f>
      </c>
      <c r="BF76" s="24">
        <f>IF(AND(BG76&lt;&gt;"",BG76&lt;&gt;"+++",BG76&gt;=17.5),ROUND(BG76,0),"")</f>
      </c>
      <c r="BG76" s="7">
        <f>IF(BH76&lt;&gt;"",IF(BH76="*","+++",SUM(BH76:BI76)/2*3),"")</f>
      </c>
      <c r="BI76" s="25"/>
      <c r="BJ76" s="23">
        <f>IF(AND(BK76&lt;&gt;"",BK76&lt;&gt;"+++",BK76&gt;=17.5),ROUND(BK76,0),"")</f>
      </c>
      <c r="BK76" s="7">
        <f>IF(BL76&lt;&gt;"",IF(BL76="*","+++",SUM(BL76:BO76)/4*3),"")</f>
      </c>
      <c r="BP76" s="24">
        <f>IF(AND(BQ76&lt;&gt;"",BQ76&lt;&gt;"+++",BQ76&gt;=17.5),ROUND(BQ76,0),"")</f>
        <v>24</v>
      </c>
      <c r="BQ76" s="7">
        <f>IF(BR76&lt;&gt;"",IF(BR76="*","+++",SUM(BR76:BS76)/2*3),"")</f>
        <v>24</v>
      </c>
      <c r="BR76" s="7">
        <v>9</v>
      </c>
      <c r="BS76" s="25">
        <v>7</v>
      </c>
      <c r="BT76" s="23">
        <f>IF(AND(BU76&lt;&gt;"",BU76&lt;&gt;"+++",BU76&gt;=17.5),ROUND(BU76,0),"")</f>
      </c>
      <c r="BU76" s="7">
        <f>IF(BV76&lt;&gt;"",IF(BV76="*","+++",SUM(BV76:BY76)/4*3),"")</f>
        <v>13.5</v>
      </c>
      <c r="BV76" s="7">
        <v>2.5</v>
      </c>
      <c r="BW76" s="7">
        <v>10</v>
      </c>
      <c r="BX76" s="7">
        <v>2.5</v>
      </c>
      <c r="BY76" s="7">
        <v>3</v>
      </c>
      <c r="BZ76" s="24">
        <f>IF(AND(CA76&lt;&gt;"",CA76&lt;&gt;"+++",CA76&gt;=17.5),ROUND(CA76,0),"")</f>
      </c>
      <c r="CA76" s="7">
        <f>IF(CB76&lt;&gt;"",IF(CB76="*","+++",SUM(CB76:CC76)/2*3),"")</f>
      </c>
      <c r="CC76" s="25"/>
      <c r="CD76" s="23">
        <f>IF(AND(CE76&lt;&gt;"",CE76&lt;&gt;"+++",CE76&gt;=17.5),ROUND(CE76,0),"")</f>
        <v>18</v>
      </c>
      <c r="CE76" s="7">
        <f>IF(CF76&lt;&gt;"",IF(CF76="*","+++",SUM(CF76:CI76)/4*3),"")</f>
        <v>17.625</v>
      </c>
      <c r="CF76" s="7">
        <v>5.5</v>
      </c>
      <c r="CG76" s="7">
        <v>7</v>
      </c>
      <c r="CH76" s="7">
        <v>5</v>
      </c>
      <c r="CI76" s="7">
        <v>6</v>
      </c>
      <c r="CJ76" s="24">
        <f>IF(AND(CK76&lt;&gt;"",CK76&lt;&gt;"+++",CK76&gt;=17.5),ROUND(CK76,0),"")</f>
      </c>
      <c r="CK76" s="7">
        <f>IF(CL76&lt;&gt;"",IF(CL76="*","+++",SUM(CL76:CM76)/2*3),"")</f>
      </c>
      <c r="CM76" s="25"/>
    </row>
    <row r="77" spans="1:91" ht="12.75">
      <c r="A77" s="5">
        <v>632908</v>
      </c>
      <c r="B77" s="11">
        <f>IF(COUNTBLANK(H77:CM77)=84,"?","")</f>
      </c>
      <c r="C77" s="11">
        <v>77</v>
      </c>
      <c r="D77" s="11">
        <f>IF(AND(F77&lt;&gt;"",G77&lt;&gt;""),MIN(30,ROUND((F77+G77)/2,0)),"")</f>
        <v>21</v>
      </c>
      <c r="E77" s="11">
        <f>IF(D77=30,IF(ROUND((F77+G77)/2,0)&gt;31,"SI",""),"")</f>
      </c>
      <c r="F77" s="33">
        <f>IF(OR(H77&lt;&gt;"",R77&lt;&gt;"",AB77&lt;&gt;"",AP77&lt;&gt;"",AZ77&lt;&gt;"",BJ77&lt;&gt;"",BT77&lt;&gt;"",CD77&lt;&gt;""),MAX(I77,S77,AC77,AQ77,BA77,BK77,BU77,CE77),"")</f>
        <v>23.625</v>
      </c>
      <c r="G77" s="33">
        <f>IF(OR(N77&lt;&gt;"",X77&lt;&gt;"",AH77&lt;&gt;"",AL77&lt;&gt;"",AV77&lt;&gt;"",BF77&lt;&gt;"",BP77&lt;&gt;"",BZ77&lt;&gt;"",CJ77&lt;&gt;""),MAX(O77,Y77,AI77,AM77,AW77,BG77,BQ77,CA77,CK77),"")</f>
        <v>18</v>
      </c>
      <c r="H77" s="23">
        <f>IF(AND(I77&lt;&gt;"",I77&lt;&gt;"+++",I77&gt;=17.5),ROUND(I77,0),"")</f>
      </c>
      <c r="I77" s="7">
        <f>IF(J77&lt;&gt;"",IF(J77="*","+++",SUM(J77:M77)/4*3),"")</f>
      </c>
      <c r="N77" s="24">
        <f>IF(AND(O77&lt;&gt;"",O77&lt;&gt;"+++",O77&gt;=17.5),ROUND(O77,0),"")</f>
      </c>
      <c r="O77" s="7">
        <f>IF(P77&lt;&gt;"",IF(P77="*","+++",SUM(P77:Q77)/2*3),"")</f>
      </c>
      <c r="Q77" s="25"/>
      <c r="R77" s="23">
        <f>IF(AND(S77&lt;&gt;"",S77&lt;&gt;"+++",S77&gt;=17.5),ROUND(S77,0),"")</f>
      </c>
      <c r="S77" s="7">
        <f>IF(T77&lt;&gt;"",IF(T77="*","+++",SUM(T77:W77)/4*3),"")</f>
      </c>
      <c r="X77" s="24">
        <f>IF(AND(Y77&lt;&gt;"",Y77&lt;&gt;"+++",Y77&gt;=17.5),ROUND(Y77,0),"")</f>
      </c>
      <c r="Y77" s="7">
        <f>IF(Z77&lt;&gt;"",IF(Z77="*","+++",SUM(Z77:AA77)/2*3),"")</f>
      </c>
      <c r="AA77" s="25"/>
      <c r="AB77" s="23">
        <f>IF(AND(AC77&lt;&gt;"",AC77&lt;&gt;"+++",AC77&gt;=17.5),ROUND(AC77,0),"")</f>
      </c>
      <c r="AC77" s="7">
        <f>IF(AD77&lt;&gt;"",IF(AD77="*","+++",SUM(AD77:AG77)/4*3),"")</f>
        <v>9.75</v>
      </c>
      <c r="AD77" s="7">
        <v>2.5</v>
      </c>
      <c r="AE77" s="7">
        <v>5</v>
      </c>
      <c r="AF77" s="7">
        <v>2.5</v>
      </c>
      <c r="AG77" s="7">
        <v>3</v>
      </c>
      <c r="AH77" s="24">
        <f>IF(AND(AI77&lt;&gt;"",AI77&lt;&gt;"+++",AI77&gt;=17.5),ROUND(AI77,0),"")</f>
        <v>18</v>
      </c>
      <c r="AI77" s="7">
        <f>IF(AJ77&lt;&gt;"",IF(AJ77="*","+++",SUM(AJ77:AK77)/2*3),"")</f>
        <v>18</v>
      </c>
      <c r="AJ77" s="7">
        <v>6.5</v>
      </c>
      <c r="AK77" s="25">
        <v>5.5</v>
      </c>
      <c r="AL77" s="24">
        <f>IF(AND(AM77&lt;&gt;"",AM77&lt;&gt;"+++",AM77&gt;=17.5),ROUND(AM77,0),"")</f>
      </c>
      <c r="AM77" s="7">
        <f>IF(AN77&lt;&gt;"",IF(AN77="*","+++",SUM(AN77:AO77)/2*3),"")</f>
      </c>
      <c r="AO77" s="25"/>
      <c r="AP77" s="23">
        <f>IF(AND(AQ77&lt;&gt;"",AQ77&lt;&gt;"+++",AQ77&gt;=17.5),ROUND(AQ77,0),"")</f>
      </c>
      <c r="AQ77" s="7">
        <f>IF(AR77&lt;&gt;"",IF(AR77="*","+++",SUM(AR77:AU77)/4*3),"")</f>
        <v>13.5</v>
      </c>
      <c r="AR77" s="7">
        <v>1.5</v>
      </c>
      <c r="AS77" s="7">
        <v>8</v>
      </c>
      <c r="AT77" s="7">
        <v>5</v>
      </c>
      <c r="AU77" s="7">
        <v>3.5</v>
      </c>
      <c r="AV77" s="24">
        <f>IF(AND(AW77&lt;&gt;"",AW77&lt;&gt;"+++",AW77&gt;=17.5),ROUND(AW77,0),"")</f>
      </c>
      <c r="AW77" s="7">
        <f>IF(AX77&lt;&gt;"",IF(AX77="*","+++",SUM(AX77:AY77)/2*3),"")</f>
      </c>
      <c r="AY77" s="25"/>
      <c r="AZ77" s="23">
        <f>IF(AND(BA77&lt;&gt;"",BA77&lt;&gt;"+++",BA77&gt;=17.5),ROUND(BA77,0),"")</f>
      </c>
      <c r="BA77" s="7">
        <f>IF(BB77&lt;&gt;"",IF(BB77="*","+++",SUM(BB77:BE77)/4*3),"")</f>
      </c>
      <c r="BF77" s="24">
        <f>IF(AND(BG77&lt;&gt;"",BG77&lt;&gt;"+++",BG77&gt;=17.5),ROUND(BG77,0),"")</f>
      </c>
      <c r="BG77" s="7">
        <f>IF(BH77&lt;&gt;"",IF(BH77="*","+++",SUM(BH77:BI77)/2*3),"")</f>
      </c>
      <c r="BI77" s="25"/>
      <c r="BJ77" s="23">
        <f>IF(AND(BK77&lt;&gt;"",BK77&lt;&gt;"+++",BK77&gt;=17.5),ROUND(BK77,0),"")</f>
        <v>24</v>
      </c>
      <c r="BK77" s="7">
        <f>IF(BL77&lt;&gt;"",IF(BL77="*","+++",SUM(BL77:BO77)/4*3),"")</f>
        <v>23.625</v>
      </c>
      <c r="BL77" s="7">
        <v>11</v>
      </c>
      <c r="BM77" s="7">
        <v>10</v>
      </c>
      <c r="BN77" s="7">
        <v>2</v>
      </c>
      <c r="BO77" s="7">
        <v>8.5</v>
      </c>
      <c r="BP77" s="24">
        <f>IF(AND(BQ77&lt;&gt;"",BQ77&lt;&gt;"+++",BQ77&gt;=17.5),ROUND(BQ77,0),"")</f>
      </c>
      <c r="BQ77" s="7">
        <f>IF(BR77&lt;&gt;"",IF(BR77="*","+++",SUM(BR77:BS77)/2*3),"")</f>
      </c>
      <c r="BS77" s="25"/>
      <c r="BT77" s="23">
        <f>IF(AND(BU77&lt;&gt;"",BU77&lt;&gt;"+++",BU77&gt;=17.5),ROUND(BU77,0),"")</f>
      </c>
      <c r="BU77" s="7">
        <f>IF(BV77&lt;&gt;"",IF(BV77="*","+++",SUM(BV77:BY77)/4*3),"")</f>
      </c>
      <c r="BZ77" s="24">
        <f>IF(AND(CA77&lt;&gt;"",CA77&lt;&gt;"+++",CA77&gt;=17.5),ROUND(CA77,0),"")</f>
      </c>
      <c r="CA77" s="7">
        <f>IF(CB77&lt;&gt;"",IF(CB77="*","+++",SUM(CB77:CC77)/2*3),"")</f>
      </c>
      <c r="CC77" s="25"/>
      <c r="CD77" s="23">
        <f>IF(AND(CE77&lt;&gt;"",CE77&lt;&gt;"+++",CE77&gt;=17.5),ROUND(CE77,0),"")</f>
      </c>
      <c r="CE77" s="7">
        <f>IF(CF77&lt;&gt;"",IF(CF77="*","+++",SUM(CF77:CI77)/4*3),"")</f>
      </c>
      <c r="CJ77" s="24">
        <f>IF(AND(CK77&lt;&gt;"",CK77&lt;&gt;"+++",CK77&gt;=17.5),ROUND(CK77,0),"")</f>
      </c>
      <c r="CK77" s="7">
        <f>IF(CL77&lt;&gt;"",IF(CL77="*","+++",SUM(CL77:CM77)/2*3),"")</f>
      </c>
      <c r="CM77" s="25"/>
    </row>
    <row r="78" spans="1:91" ht="12.75">
      <c r="A78" s="5" t="s">
        <v>39</v>
      </c>
      <c r="B78" s="11">
        <f>IF(COUNTBLANK(H78:CM78)=84,"?","")</f>
      </c>
      <c r="C78" s="11">
        <v>68</v>
      </c>
      <c r="D78" s="11">
        <f>IF(AND(F78&lt;&gt;"",G78&lt;&gt;""),MIN(30,ROUND((F78+G78)/2,0)),"")</f>
        <v>29</v>
      </c>
      <c r="E78" s="11">
        <f>IF(D78=30,IF(ROUND((F78+G78)/2,0)&gt;31,"SI",""),"")</f>
      </c>
      <c r="F78" s="33">
        <f>IF(OR(H78&lt;&gt;"",R78&lt;&gt;"",AB78&lt;&gt;"",AP78&lt;&gt;"",AZ78&lt;&gt;"",BJ78&lt;&gt;"",BT78&lt;&gt;"",CD78&lt;&gt;""),MAX(I78,S78,AC78,AQ78,BA78,BK78,BU78,CE78),"")</f>
        <v>30.375</v>
      </c>
      <c r="G78" s="33">
        <f>IF(OR(N78&lt;&gt;"",X78&lt;&gt;"",AH78&lt;&gt;"",AL78&lt;&gt;"",AV78&lt;&gt;"",BF78&lt;&gt;"",BP78&lt;&gt;"",BZ78&lt;&gt;"",CJ78&lt;&gt;""),MAX(O78,Y78,AI78,AM78,AW78,BG78,BQ78,CA78,CK78),"")</f>
        <v>27</v>
      </c>
      <c r="H78" s="23">
        <f>IF(AND(I78&lt;&gt;"",I78&lt;&gt;"+++",I78&gt;=17.5),ROUND(I78,0),"")</f>
      </c>
      <c r="I78" s="7">
        <f>IF(J78&lt;&gt;"",IF(J78="*","+++",SUM(J78:M78)/4*3),"")</f>
      </c>
      <c r="N78" s="24">
        <f>IF(AND(O78&lt;&gt;"",O78&lt;&gt;"+++",O78&gt;=17.5),ROUND(O78,0),"")</f>
      </c>
      <c r="O78" s="7">
        <f>IF(P78&lt;&gt;"",IF(P78="*","+++",SUM(P78:Q78)/2*3),"")</f>
      </c>
      <c r="Q78" s="25"/>
      <c r="R78" s="23">
        <f>IF(AND(S78&lt;&gt;"",S78&lt;&gt;"+++",S78&gt;=17.5),ROUND(S78,0),"")</f>
        <v>30</v>
      </c>
      <c r="S78" s="7">
        <f>IF(T78&lt;&gt;"",IF(T78="*","+++",SUM(T78:W78)/4*3),"")</f>
        <v>30.375</v>
      </c>
      <c r="T78" s="7">
        <v>11</v>
      </c>
      <c r="U78" s="7">
        <v>6</v>
      </c>
      <c r="V78" s="7">
        <v>11.5</v>
      </c>
      <c r="W78" s="7">
        <v>12</v>
      </c>
      <c r="X78" s="24">
        <f>IF(AND(Y78&lt;&gt;"",Y78&lt;&gt;"+++",Y78&gt;=17.5),ROUND(Y78,0),"")</f>
      </c>
      <c r="Y78" s="7" t="str">
        <f>IF(Z78&lt;&gt;"",IF(Z78="*","+++",SUM(Z78:AA78)/2*3),"")</f>
        <v>+++</v>
      </c>
      <c r="Z78" s="7" t="s">
        <v>101</v>
      </c>
      <c r="AA78" s="25" t="s">
        <v>101</v>
      </c>
      <c r="AB78" s="23">
        <f>IF(AND(AC78&lt;&gt;"",AC78&lt;&gt;"+++",AC78&gt;=17.5),ROUND(AC78,0),"")</f>
      </c>
      <c r="AC78" s="7">
        <f>IF(AD78&lt;&gt;"",IF(AD78="*","+++",SUM(AD78:AG78)/4*3),"")</f>
      </c>
      <c r="AH78" s="24">
        <f>IF(AND(AI78&lt;&gt;"",AI78&lt;&gt;"+++",AI78&gt;=17.5),ROUND(AI78,0),"")</f>
      </c>
      <c r="AI78" s="7">
        <f>IF(AJ78&lt;&gt;"",IF(AJ78="*","+++",SUM(AJ78:AK78)/2*3),"")</f>
      </c>
      <c r="AK78" s="25"/>
      <c r="AL78" s="24">
        <f>IF(AND(AM78&lt;&gt;"",AM78&lt;&gt;"+++",AM78&gt;=17.5),ROUND(AM78,0),"")</f>
      </c>
      <c r="AM78" s="7">
        <f>IF(AN78&lt;&gt;"",IF(AN78="*","+++",SUM(AN78:AO78)/2*3),"")</f>
      </c>
      <c r="AO78" s="25"/>
      <c r="AP78" s="23">
        <f>IF(AND(AQ78&lt;&gt;"",AQ78&lt;&gt;"+++",AQ78&gt;=17.5),ROUND(AQ78,0),"")</f>
      </c>
      <c r="AQ78" s="7">
        <f>IF(AR78&lt;&gt;"",IF(AR78="*","+++",SUM(AR78:AU78)/4*3),"")</f>
      </c>
      <c r="AV78" s="24">
        <f>IF(AND(AW78&lt;&gt;"",AW78&lt;&gt;"+++",AW78&gt;=17.5),ROUND(AW78,0),"")</f>
      </c>
      <c r="AW78" s="7">
        <f>IF(AX78&lt;&gt;"",IF(AX78="*","+++",SUM(AX78:AY78)/2*3),"")</f>
      </c>
      <c r="AY78" s="25"/>
      <c r="AZ78" s="23">
        <f>IF(AND(BA78&lt;&gt;"",BA78&lt;&gt;"+++",BA78&gt;=17.5),ROUND(BA78,0),"")</f>
      </c>
      <c r="BA78" s="7">
        <f>IF(BB78&lt;&gt;"",IF(BB78="*","+++",SUM(BB78:BE78)/4*3),"")</f>
      </c>
      <c r="BF78" s="24">
        <f>IF(AND(BG78&lt;&gt;"",BG78&lt;&gt;"+++",BG78&gt;=17.5),ROUND(BG78,0),"")</f>
        <v>27</v>
      </c>
      <c r="BG78" s="7">
        <f>IF(BH78&lt;&gt;"",IF(BH78="*","+++",SUM(BH78:BI78)/2*3),"")</f>
        <v>27</v>
      </c>
      <c r="BH78" s="7">
        <v>9</v>
      </c>
      <c r="BI78" s="25">
        <v>9</v>
      </c>
      <c r="BJ78" s="23">
        <f>IF(AND(BK78&lt;&gt;"",BK78&lt;&gt;"+++",BK78&gt;=17.5),ROUND(BK78,0),"")</f>
      </c>
      <c r="BK78" s="7">
        <f>IF(BL78&lt;&gt;"",IF(BL78="*","+++",SUM(BL78:BO78)/4*3),"")</f>
      </c>
      <c r="BP78" s="24">
        <f>IF(AND(BQ78&lt;&gt;"",BQ78&lt;&gt;"+++",BQ78&gt;=17.5),ROUND(BQ78,0),"")</f>
      </c>
      <c r="BQ78" s="7">
        <f>IF(BR78&lt;&gt;"",IF(BR78="*","+++",SUM(BR78:BS78)/2*3),"")</f>
      </c>
      <c r="BS78" s="25"/>
      <c r="BT78" s="23">
        <f>IF(AND(BU78&lt;&gt;"",BU78&lt;&gt;"+++",BU78&gt;=17.5),ROUND(BU78,0),"")</f>
      </c>
      <c r="BU78" s="7">
        <f>IF(BV78&lt;&gt;"",IF(BV78="*","+++",SUM(BV78:BY78)/4*3),"")</f>
      </c>
      <c r="BZ78" s="24">
        <f>IF(AND(CA78&lt;&gt;"",CA78&lt;&gt;"+++",CA78&gt;=17.5),ROUND(CA78,0),"")</f>
      </c>
      <c r="CA78" s="7">
        <f>IF(CB78&lt;&gt;"",IF(CB78="*","+++",SUM(CB78:CC78)/2*3),"")</f>
      </c>
      <c r="CC78" s="25"/>
      <c r="CD78" s="23">
        <f>IF(AND(CE78&lt;&gt;"",CE78&lt;&gt;"+++",CE78&gt;=17.5),ROUND(CE78,0),"")</f>
      </c>
      <c r="CE78" s="7">
        <f>IF(CF78&lt;&gt;"",IF(CF78="*","+++",SUM(CF78:CI78)/4*3),"")</f>
      </c>
      <c r="CJ78" s="24">
        <f>IF(AND(CK78&lt;&gt;"",CK78&lt;&gt;"+++",CK78&gt;=17.5),ROUND(CK78,0),"")</f>
      </c>
      <c r="CK78" s="7">
        <f>IF(CL78&lt;&gt;"",IF(CL78="*","+++",SUM(CL78:CM78)/2*3),"")</f>
      </c>
      <c r="CM78" s="25"/>
    </row>
    <row r="79" spans="1:91" ht="12.75">
      <c r="A79" s="5" t="s">
        <v>62</v>
      </c>
      <c r="B79" s="11" t="str">
        <f>IF(COUNTBLANK(H79:CM79)=84,"?","")</f>
        <v>?</v>
      </c>
      <c r="C79" s="11"/>
      <c r="D79" s="11">
        <f>IF(AND(F79&lt;&gt;"",G79&lt;&gt;""),MIN(30,ROUND((F79+G79)/2,0)),"")</f>
      </c>
      <c r="E79" s="11">
        <f>IF(D79=30,IF(ROUND((F79+G79)/2,0)&gt;31,"SI",""),"")</f>
      </c>
      <c r="F79" s="33">
        <f>IF(OR(H79&lt;&gt;"",R79&lt;&gt;"",AB79&lt;&gt;"",AP79&lt;&gt;"",AZ79&lt;&gt;"",BJ79&lt;&gt;"",BT79&lt;&gt;"",CD79&lt;&gt;""),MAX(I79,S79,AC79,AQ79,BA79,BK79,BU79,CE79),"")</f>
      </c>
      <c r="G79" s="33">
        <f>IF(OR(N79&lt;&gt;"",X79&lt;&gt;"",AH79&lt;&gt;"",AL79&lt;&gt;"",AV79&lt;&gt;"",BF79&lt;&gt;"",BP79&lt;&gt;"",BZ79&lt;&gt;"",CJ79&lt;&gt;""),MAX(O79,Y79,AI79,AM79,AW79,BG79,BQ79,CA79,CK79),"")</f>
      </c>
      <c r="H79" s="23">
        <f>IF(AND(I79&lt;&gt;"",I79&lt;&gt;"+++",I79&gt;=17.5),ROUND(I79,0),"")</f>
      </c>
      <c r="I79" s="7">
        <f>IF(J79&lt;&gt;"",IF(J79="*","+++",SUM(J79:M79)/4*3),"")</f>
      </c>
      <c r="N79" s="24">
        <f>IF(AND(O79&lt;&gt;"",O79&lt;&gt;"+++",O79&gt;=17.5),ROUND(O79,0),"")</f>
      </c>
      <c r="O79" s="7">
        <f>IF(P79&lt;&gt;"",IF(P79="*","+++",SUM(P79:Q79)/2*3),"")</f>
      </c>
      <c r="Q79" s="25"/>
      <c r="R79" s="23">
        <f>IF(AND(S79&lt;&gt;"",S79&lt;&gt;"+++",S79&gt;=17.5),ROUND(S79,0),"")</f>
      </c>
      <c r="S79" s="7">
        <f>IF(T79&lt;&gt;"",IF(T79="*","+++",SUM(T79:W79)/4*3),"")</f>
      </c>
      <c r="X79" s="24">
        <f>IF(AND(Y79&lt;&gt;"",Y79&lt;&gt;"+++",Y79&gt;=17.5),ROUND(Y79,0),"")</f>
      </c>
      <c r="Y79" s="7">
        <f>IF(Z79&lt;&gt;"",IF(Z79="*","+++",SUM(Z79:AA79)/2*3),"")</f>
      </c>
      <c r="AA79" s="25"/>
      <c r="AB79" s="23">
        <f>IF(AND(AC79&lt;&gt;"",AC79&lt;&gt;"+++",AC79&gt;=17.5),ROUND(AC79,0),"")</f>
      </c>
      <c r="AC79" s="7">
        <f>IF(AD79&lt;&gt;"",IF(AD79="*","+++",SUM(AD79:AG79)/4*3),"")</f>
      </c>
      <c r="AH79" s="24">
        <f>IF(AND(AI79&lt;&gt;"",AI79&lt;&gt;"+++",AI79&gt;=17.5),ROUND(AI79,0),"")</f>
      </c>
      <c r="AI79" s="7">
        <f>IF(AJ79&lt;&gt;"",IF(AJ79="*","+++",SUM(AJ79:AK79)/2*3),"")</f>
      </c>
      <c r="AK79" s="25"/>
      <c r="AL79" s="24">
        <f>IF(AND(AM79&lt;&gt;"",AM79&lt;&gt;"+++",AM79&gt;=17.5),ROUND(AM79,0),"")</f>
      </c>
      <c r="AM79" s="7">
        <f>IF(AN79&lt;&gt;"",IF(AN79="*","+++",SUM(AN79:AO79)/2*3),"")</f>
      </c>
      <c r="AO79" s="25"/>
      <c r="AP79" s="23">
        <f>IF(AND(AQ79&lt;&gt;"",AQ79&lt;&gt;"+++",AQ79&gt;=17.5),ROUND(AQ79,0),"")</f>
      </c>
      <c r="AQ79" s="7">
        <f>IF(AR79&lt;&gt;"",IF(AR79="*","+++",SUM(AR79:AU79)/4*3),"")</f>
      </c>
      <c r="AV79" s="24">
        <f>IF(AND(AW79&lt;&gt;"",AW79&lt;&gt;"+++",AW79&gt;=17.5),ROUND(AW79,0),"")</f>
      </c>
      <c r="AW79" s="7">
        <f>IF(AX79&lt;&gt;"",IF(AX79="*","+++",SUM(AX79:AY79)/2*3),"")</f>
      </c>
      <c r="AY79" s="25"/>
      <c r="AZ79" s="23">
        <f>IF(AND(BA79&lt;&gt;"",BA79&lt;&gt;"+++",BA79&gt;=17.5),ROUND(BA79,0),"")</f>
      </c>
      <c r="BA79" s="7">
        <f>IF(BB79&lt;&gt;"",IF(BB79="*","+++",SUM(BB79:BE79)/4*3),"")</f>
      </c>
      <c r="BF79" s="24">
        <f>IF(AND(BG79&lt;&gt;"",BG79&lt;&gt;"+++",BG79&gt;=17.5),ROUND(BG79,0),"")</f>
      </c>
      <c r="BG79" s="7">
        <f>IF(BH79&lt;&gt;"",IF(BH79="*","+++",SUM(BH79:BI79)/2*3),"")</f>
      </c>
      <c r="BI79" s="25"/>
      <c r="BJ79" s="23">
        <f>IF(AND(BK79&lt;&gt;"",BK79&lt;&gt;"+++",BK79&gt;=17.5),ROUND(BK79,0),"")</f>
      </c>
      <c r="BK79" s="7">
        <f>IF(BL79&lt;&gt;"",IF(BL79="*","+++",SUM(BL79:BO79)/4*3),"")</f>
      </c>
      <c r="BP79" s="24">
        <f>IF(AND(BQ79&lt;&gt;"",BQ79&lt;&gt;"+++",BQ79&gt;=17.5),ROUND(BQ79,0),"")</f>
      </c>
      <c r="BQ79" s="7">
        <f>IF(BR79&lt;&gt;"",IF(BR79="*","+++",SUM(BR79:BS79)/2*3),"")</f>
      </c>
      <c r="BS79" s="25"/>
      <c r="BT79" s="23">
        <f>IF(AND(BU79&lt;&gt;"",BU79&lt;&gt;"+++",BU79&gt;=17.5),ROUND(BU79,0),"")</f>
      </c>
      <c r="BU79" s="7">
        <f>IF(BV79&lt;&gt;"",IF(BV79="*","+++",SUM(BV79:BY79)/4*3),"")</f>
      </c>
      <c r="BZ79" s="24">
        <f>IF(AND(CA79&lt;&gt;"",CA79&lt;&gt;"+++",CA79&gt;=17.5),ROUND(CA79,0),"")</f>
      </c>
      <c r="CA79" s="7">
        <f>IF(CB79&lt;&gt;"",IF(CB79="*","+++",SUM(CB79:CC79)/2*3),"")</f>
      </c>
      <c r="CC79" s="25"/>
      <c r="CD79" s="23">
        <f>IF(AND(CE79&lt;&gt;"",CE79&lt;&gt;"+++",CE79&gt;=17.5),ROUND(CE79,0),"")</f>
      </c>
      <c r="CE79" s="7">
        <f>IF(CF79&lt;&gt;"",IF(CF79="*","+++",SUM(CF79:CI79)/4*3),"")</f>
      </c>
      <c r="CJ79" s="24">
        <f>IF(AND(CK79&lt;&gt;"",CK79&lt;&gt;"+++",CK79&gt;=17.5),ROUND(CK79,0),"")</f>
      </c>
      <c r="CK79" s="7">
        <f>IF(CL79&lt;&gt;"",IF(CL79="*","+++",SUM(CL79:CM79)/2*3),"")</f>
      </c>
      <c r="CM79" s="25"/>
    </row>
    <row r="80" spans="1:91" ht="12.75">
      <c r="A80" s="5">
        <v>633225</v>
      </c>
      <c r="B80" s="11">
        <f>IF(COUNTBLANK(H80:CM80)=84,"?","")</f>
      </c>
      <c r="C80" s="11">
        <v>80</v>
      </c>
      <c r="D80" s="11">
        <f>IF(AND(F80&lt;&gt;"",G80&lt;&gt;""),MIN(30,ROUND((F80+G80)/2,0)),"")</f>
        <v>26</v>
      </c>
      <c r="E80" s="11">
        <f>IF(D80=30,IF(ROUND((F80+G80)/2,0)&gt;31,"SI",""),"")</f>
      </c>
      <c r="F80" s="33">
        <f>IF(OR(H80&lt;&gt;"",R80&lt;&gt;"",AB80&lt;&gt;"",AP80&lt;&gt;"",AZ80&lt;&gt;"",BJ80&lt;&gt;"",BT80&lt;&gt;"",CD80&lt;&gt;""),MAX(I80,S80,AC80,AQ80,BA80,BK80,BU80,CE80),"")</f>
        <v>23.25</v>
      </c>
      <c r="G80" s="33">
        <f>IF(OR(N80&lt;&gt;"",X80&lt;&gt;"",AH80&lt;&gt;"",AL80&lt;&gt;"",AV80&lt;&gt;"",BF80&lt;&gt;"",BP80&lt;&gt;"",BZ80&lt;&gt;"",CJ80&lt;&gt;""),MAX(O80,Y80,AI80,AM80,AW80,BG80,BQ80,CA80,CK80),"")</f>
        <v>29.25</v>
      </c>
      <c r="H80" s="23">
        <f>IF(AND(I80&lt;&gt;"",I80&lt;&gt;"+++",I80&gt;=17.5),ROUND(I80,0),"")</f>
      </c>
      <c r="I80" s="7">
        <f>IF(J80&lt;&gt;"",IF(J80="*","+++",SUM(J80:M80)/4*3),"")</f>
      </c>
      <c r="N80" s="24">
        <f>IF(AND(O80&lt;&gt;"",O80&lt;&gt;"+++",O80&gt;=17.5),ROUND(O80,0),"")</f>
      </c>
      <c r="O80" s="7">
        <f>IF(P80&lt;&gt;"",IF(P80="*","+++",SUM(P80:Q80)/2*3),"")</f>
      </c>
      <c r="Q80" s="25"/>
      <c r="R80" s="23">
        <f>IF(AND(S80&lt;&gt;"",S80&lt;&gt;"+++",S80&gt;=17.5),ROUND(S80,0),"")</f>
      </c>
      <c r="S80" s="7">
        <f>IF(T80&lt;&gt;"",IF(T80="*","+++",SUM(T80:W80)/4*3),"")</f>
      </c>
      <c r="X80" s="24">
        <f>IF(AND(Y80&lt;&gt;"",Y80&lt;&gt;"+++",Y80&gt;=17.5),ROUND(Y80,0),"")</f>
      </c>
      <c r="Y80" s="7">
        <f>IF(Z80&lt;&gt;"",IF(Z80="*","+++",SUM(Z80:AA80)/2*3),"")</f>
      </c>
      <c r="AA80" s="25"/>
      <c r="AB80" s="23">
        <f>IF(AND(AC80&lt;&gt;"",AC80&lt;&gt;"+++",AC80&gt;=17.5),ROUND(AC80,0),"")</f>
      </c>
      <c r="AC80" s="7">
        <f>IF(AD80&lt;&gt;"",IF(AD80="*","+++",SUM(AD80:AG80)/4*3),"")</f>
      </c>
      <c r="AH80" s="24">
        <f>IF(AND(AI80&lt;&gt;"",AI80&lt;&gt;"+++",AI80&gt;=17.5),ROUND(AI80,0),"")</f>
      </c>
      <c r="AI80" s="7">
        <f>IF(AJ80&lt;&gt;"",IF(AJ80="*","+++",SUM(AJ80:AK80)/2*3),"")</f>
      </c>
      <c r="AK80" s="25"/>
      <c r="AL80" s="24">
        <f>IF(AND(AM80&lt;&gt;"",AM80&lt;&gt;"+++",AM80&gt;=17.5),ROUND(AM80,0),"")</f>
      </c>
      <c r="AM80" s="7">
        <f>IF(AN80&lt;&gt;"",IF(AN80="*","+++",SUM(AN80:AO80)/2*3),"")</f>
      </c>
      <c r="AO80" s="25"/>
      <c r="AP80" s="23">
        <f>IF(AND(AQ80&lt;&gt;"",AQ80&lt;&gt;"+++",AQ80&gt;=17.5),ROUND(AQ80,0),"")</f>
        <v>23</v>
      </c>
      <c r="AQ80" s="7">
        <f>IF(AR80&lt;&gt;"",IF(AR80="*","+++",SUM(AR80:AU80)/4*3),"")</f>
        <v>23.25</v>
      </c>
      <c r="AR80" s="7">
        <v>9.5</v>
      </c>
      <c r="AS80" s="7">
        <v>0</v>
      </c>
      <c r="AT80" s="7">
        <v>12</v>
      </c>
      <c r="AU80" s="7">
        <v>9.5</v>
      </c>
      <c r="AV80" s="24">
        <f>IF(AND(AW80&lt;&gt;"",AW80&lt;&gt;"+++",AW80&gt;=17.5),ROUND(AW80,0),"")</f>
      </c>
      <c r="AW80" s="7">
        <f>IF(AX80&lt;&gt;"",IF(AX80="*","+++",SUM(AX80:AY80)/2*3),"")</f>
      </c>
      <c r="AY80" s="25"/>
      <c r="AZ80" s="23">
        <f>IF(AND(BA80&lt;&gt;"",BA80&lt;&gt;"+++",BA80&gt;=17.5),ROUND(BA80,0),"")</f>
      </c>
      <c r="BA80" s="7">
        <f>IF(BB80&lt;&gt;"",IF(BB80="*","+++",SUM(BB80:BE80)/4*3),"")</f>
      </c>
      <c r="BF80" s="24">
        <f>IF(AND(BG80&lt;&gt;"",BG80&lt;&gt;"+++",BG80&gt;=17.5),ROUND(BG80,0),"")</f>
      </c>
      <c r="BG80" s="7">
        <f>IF(BH80&lt;&gt;"",IF(BH80="*","+++",SUM(BH80:BI80)/2*3),"")</f>
      </c>
      <c r="BI80" s="25"/>
      <c r="BJ80" s="23">
        <f>IF(AND(BK80&lt;&gt;"",BK80&lt;&gt;"+++",BK80&gt;=17.5),ROUND(BK80,0),"")</f>
      </c>
      <c r="BK80" s="7">
        <f>IF(BL80&lt;&gt;"",IF(BL80="*","+++",SUM(BL80:BO80)/4*3),"")</f>
      </c>
      <c r="BP80" s="24">
        <f>IF(AND(BQ80&lt;&gt;"",BQ80&lt;&gt;"+++",BQ80&gt;=17.5),ROUND(BQ80,0),"")</f>
        <v>24</v>
      </c>
      <c r="BQ80" s="7">
        <f>IF(BR80&lt;&gt;"",IF(BR80="*","+++",SUM(BR80:BS80)/2*3),"")</f>
        <v>24</v>
      </c>
      <c r="BR80" s="7">
        <v>9</v>
      </c>
      <c r="BS80" s="25">
        <v>7</v>
      </c>
      <c r="BT80" s="23">
        <f>IF(AND(BU80&lt;&gt;"",BU80&lt;&gt;"+++",BU80&gt;=17.5),ROUND(BU80,0),"")</f>
      </c>
      <c r="BU80" s="7">
        <f>IF(BV80&lt;&gt;"",IF(BV80="*","+++",SUM(BV80:BY80)/4*3),"")</f>
      </c>
      <c r="BZ80" s="24">
        <f>IF(AND(CA80&lt;&gt;"",CA80&lt;&gt;"+++",CA80&gt;=17.5),ROUND(CA80,0),"")</f>
        <v>29</v>
      </c>
      <c r="CA80" s="7">
        <f>IF(CB80&lt;&gt;"",IF(CB80="*","+++",SUM(CB80:CC80)/2*3),"")</f>
        <v>29.25</v>
      </c>
      <c r="CB80" s="7">
        <v>11</v>
      </c>
      <c r="CC80" s="25">
        <v>8.5</v>
      </c>
      <c r="CD80" s="23">
        <f>IF(AND(CE80&lt;&gt;"",CE80&lt;&gt;"+++",CE80&gt;=17.5),ROUND(CE80,0),"")</f>
      </c>
      <c r="CE80" s="7">
        <f>IF(CF80&lt;&gt;"",IF(CF80="*","+++",SUM(CF80:CI80)/4*3),"")</f>
      </c>
      <c r="CJ80" s="24">
        <f>IF(AND(CK80&lt;&gt;"",CK80&lt;&gt;"+++",CK80&gt;=17.5),ROUND(CK80,0),"")</f>
      </c>
      <c r="CK80" s="7">
        <f>IF(CL80&lt;&gt;"",IF(CL80="*","+++",SUM(CL80:CM80)/2*3),"")</f>
      </c>
      <c r="CM80" s="25"/>
    </row>
    <row r="81" spans="1:91" ht="12.75">
      <c r="A81" s="5" t="s">
        <v>8</v>
      </c>
      <c r="B81" s="11">
        <f>IF(COUNTBLANK(H81:CM81)=84,"?","")</f>
      </c>
      <c r="C81" s="11">
        <v>73</v>
      </c>
      <c r="D81" s="11">
        <f>IF(AND(F81&lt;&gt;"",G81&lt;&gt;""),MIN(30,ROUND((F81+G81)/2,0)),"")</f>
        <v>19</v>
      </c>
      <c r="E81" s="11">
        <f>IF(D81=30,IF(ROUND((F81+G81)/2,0)&gt;31,"SI",""),"")</f>
      </c>
      <c r="F81" s="33">
        <f>IF(OR(H81&lt;&gt;"",R81&lt;&gt;"",AB81&lt;&gt;"",AP81&lt;&gt;"",AZ81&lt;&gt;"",BJ81&lt;&gt;"",BT81&lt;&gt;"",CD81&lt;&gt;""),MAX(I81,S81,AC81,AQ81,BA81,BK81,BU81,CE81),"")</f>
        <v>17.625</v>
      </c>
      <c r="G81" s="33">
        <f>IF(OR(N81&lt;&gt;"",X81&lt;&gt;"",AH81&lt;&gt;"",AL81&lt;&gt;"",AV81&lt;&gt;"",BF81&lt;&gt;"",BP81&lt;&gt;"",BZ81&lt;&gt;"",CJ81&lt;&gt;""),MAX(O81,Y81,AI81,AM81,AW81,BG81,BQ81,CA81,CK81),"")</f>
        <v>19.5</v>
      </c>
      <c r="H81" s="23">
        <f>IF(AND(I81&lt;&gt;"",I81&lt;&gt;"+++",I81&gt;=17.5),ROUND(I81,0),"")</f>
      </c>
      <c r="I81" s="7">
        <f>IF(J81&lt;&gt;"",IF(J81="*","+++",SUM(J81:M81)/4*3),"")</f>
        <v>7.5</v>
      </c>
      <c r="J81" s="7">
        <v>0.5</v>
      </c>
      <c r="K81" s="7">
        <v>3</v>
      </c>
      <c r="L81" s="7">
        <v>3.5</v>
      </c>
      <c r="M81" s="7">
        <v>3</v>
      </c>
      <c r="N81" s="24">
        <f>IF(AND(O81&lt;&gt;"",O81&lt;&gt;"+++",O81&gt;=17.5),ROUND(O81,0),"")</f>
      </c>
      <c r="O81" s="7">
        <f>IF(P81&lt;&gt;"",IF(P81="*","+++",SUM(P81:Q81)/2*3),"")</f>
        <v>0</v>
      </c>
      <c r="P81" s="7">
        <v>0</v>
      </c>
      <c r="Q81" s="25">
        <v>0</v>
      </c>
      <c r="R81" s="23">
        <f>IF(AND(S81&lt;&gt;"",S81&lt;&gt;"+++",S81&gt;=17.5),ROUND(S81,0),"")</f>
        <v>18</v>
      </c>
      <c r="S81" s="7">
        <f>IF(T81&lt;&gt;"",IF(T81="*","+++",SUM(T81:W81)/4*3),"")</f>
        <v>17.625</v>
      </c>
      <c r="T81" s="7">
        <v>10</v>
      </c>
      <c r="U81" s="7">
        <v>3</v>
      </c>
      <c r="W81" s="7">
        <v>10.5</v>
      </c>
      <c r="X81" s="24">
        <f>IF(AND(Y81&lt;&gt;"",Y81&lt;&gt;"+++",Y81&gt;=17.5),ROUND(Y81,0),"")</f>
      </c>
      <c r="Y81" s="7">
        <f>IF(Z81&lt;&gt;"",IF(Z81="*","+++",SUM(Z81:AA81)/2*3),"")</f>
        <v>6.75</v>
      </c>
      <c r="Z81" s="7">
        <v>4.5</v>
      </c>
      <c r="AA81" s="25">
        <v>0</v>
      </c>
      <c r="AB81" s="23">
        <f>IF(AND(AC81&lt;&gt;"",AC81&lt;&gt;"+++",AC81&gt;=17.5),ROUND(AC81,0),"")</f>
      </c>
      <c r="AC81" s="7">
        <f>IF(AD81&lt;&gt;"",IF(AD81="*","+++",SUM(AD81:AG81)/4*3),"")</f>
      </c>
      <c r="AH81" s="24">
        <f>IF(AND(AI81&lt;&gt;"",AI81&lt;&gt;"+++",AI81&gt;=17.5),ROUND(AI81,0),"")</f>
      </c>
      <c r="AI81" s="7" t="str">
        <f>IF(AJ81&lt;&gt;"",IF(AJ81="*","+++",SUM(AJ81:AK81)/2*3),"")</f>
        <v>+++</v>
      </c>
      <c r="AJ81" s="7" t="s">
        <v>101</v>
      </c>
      <c r="AK81" s="25" t="s">
        <v>101</v>
      </c>
      <c r="AL81" s="24">
        <f>IF(AND(AM81&lt;&gt;"",AM81&lt;&gt;"+++",AM81&gt;=17.5),ROUND(AM81,0),"")</f>
      </c>
      <c r="AM81" s="7">
        <f>IF(AN81&lt;&gt;"",IF(AN81="*","+++",SUM(AN81:AO81)/2*3),"")</f>
      </c>
      <c r="AO81" s="25"/>
      <c r="AP81" s="23">
        <f>IF(AND(AQ81&lt;&gt;"",AQ81&lt;&gt;"+++",AQ81&gt;=17.5),ROUND(AQ81,0),"")</f>
      </c>
      <c r="AQ81" s="7">
        <f>IF(AR81&lt;&gt;"",IF(AR81="*","+++",SUM(AR81:AU81)/4*3),"")</f>
      </c>
      <c r="AV81" s="24">
        <f>IF(AND(AW81&lt;&gt;"",AW81&lt;&gt;"+++",AW81&gt;=17.5),ROUND(AW81,0),"")</f>
      </c>
      <c r="AW81" s="7">
        <f>IF(AX81&lt;&gt;"",IF(AX81="*","+++",SUM(AX81:AY81)/2*3),"")</f>
        <v>9</v>
      </c>
      <c r="AX81" s="7">
        <v>1</v>
      </c>
      <c r="AY81" s="25">
        <v>5</v>
      </c>
      <c r="AZ81" s="23">
        <f>IF(AND(BA81&lt;&gt;"",BA81&lt;&gt;"+++",BA81&gt;=17.5),ROUND(BA81,0),"")</f>
      </c>
      <c r="BA81" s="7">
        <f>IF(BB81&lt;&gt;"",IF(BB81="*","+++",SUM(BB81:BE81)/4*3),"")</f>
      </c>
      <c r="BF81" s="24">
        <f>IF(AND(BG81&lt;&gt;"",BG81&lt;&gt;"+++",BG81&gt;=17.5),ROUND(BG81,0),"")</f>
        <v>20</v>
      </c>
      <c r="BG81" s="7">
        <f>IF(BH81&lt;&gt;"",IF(BH81="*","+++",SUM(BH81:BI81)/2*3),"")</f>
        <v>19.5</v>
      </c>
      <c r="BH81" s="7">
        <v>6.5</v>
      </c>
      <c r="BI81" s="25">
        <v>6.5</v>
      </c>
      <c r="BJ81" s="23">
        <f>IF(AND(BK81&lt;&gt;"",BK81&lt;&gt;"+++",BK81&gt;=17.5),ROUND(BK81,0),"")</f>
      </c>
      <c r="BK81" s="7">
        <f>IF(BL81&lt;&gt;"",IF(BL81="*","+++",SUM(BL81:BO81)/4*3),"")</f>
      </c>
      <c r="BP81" s="24">
        <f>IF(AND(BQ81&lt;&gt;"",BQ81&lt;&gt;"+++",BQ81&gt;=17.5),ROUND(BQ81,0),"")</f>
      </c>
      <c r="BQ81" s="7">
        <f>IF(BR81&lt;&gt;"",IF(BR81="*","+++",SUM(BR81:BS81)/2*3),"")</f>
      </c>
      <c r="BS81" s="25"/>
      <c r="BT81" s="23">
        <f>IF(AND(BU81&lt;&gt;"",BU81&lt;&gt;"+++",BU81&gt;=17.5),ROUND(BU81,0),"")</f>
      </c>
      <c r="BU81" s="7">
        <f>IF(BV81&lt;&gt;"",IF(BV81="*","+++",SUM(BV81:BY81)/4*3),"")</f>
      </c>
      <c r="BZ81" s="24">
        <f>IF(AND(CA81&lt;&gt;"",CA81&lt;&gt;"+++",CA81&gt;=17.5),ROUND(CA81,0),"")</f>
      </c>
      <c r="CA81" s="7">
        <f>IF(CB81&lt;&gt;"",IF(CB81="*","+++",SUM(CB81:CC81)/2*3),"")</f>
      </c>
      <c r="CC81" s="25"/>
      <c r="CD81" s="23">
        <f>IF(AND(CE81&lt;&gt;"",CE81&lt;&gt;"+++",CE81&gt;=17.5),ROUND(CE81,0),"")</f>
      </c>
      <c r="CE81" s="7">
        <f>IF(CF81&lt;&gt;"",IF(CF81="*","+++",SUM(CF81:CI81)/4*3),"")</f>
      </c>
      <c r="CJ81" s="24">
        <f>IF(AND(CK81&lt;&gt;"",CK81&lt;&gt;"+++",CK81&gt;=17.5),ROUND(CK81,0),"")</f>
      </c>
      <c r="CK81" s="7">
        <f>IF(CL81&lt;&gt;"",IF(CL81="*","+++",SUM(CL81:CM81)/2*3),"")</f>
      </c>
      <c r="CM81" s="25"/>
    </row>
    <row r="82" spans="1:91" ht="12.75">
      <c r="A82" s="18">
        <v>633675</v>
      </c>
      <c r="B82" s="11">
        <f>IF(COUNTBLANK(H82:CM82)=84,"?","")</f>
      </c>
      <c r="C82" s="11"/>
      <c r="D82" s="11">
        <f>IF(AND(F82&lt;&gt;"",G82&lt;&gt;""),MIN(30,ROUND((F82+G82)/2,0)),"")</f>
      </c>
      <c r="E82" s="11">
        <f>IF(D82=30,IF(ROUND((F82+G82)/2,0)&gt;31,"SI",""),"")</f>
      </c>
      <c r="F82" s="33">
        <f>IF(OR(H82&lt;&gt;"",R82&lt;&gt;"",AB82&lt;&gt;"",AP82&lt;&gt;"",AZ82&lt;&gt;"",BJ82&lt;&gt;"",BT82&lt;&gt;"",CD82&lt;&gt;""),MAX(I82,S82,AC82,AQ82,BA82,BK82,BU82,CE82),"")</f>
        <v>28.125</v>
      </c>
      <c r="G82" s="33">
        <f>IF(OR(N82&lt;&gt;"",X82&lt;&gt;"",AH82&lt;&gt;"",AL82&lt;&gt;"",AV82&lt;&gt;"",BF82&lt;&gt;"",BP82&lt;&gt;"",BZ82&lt;&gt;"",CJ82&lt;&gt;""),MAX(O82,Y82,AI82,AM82,AW82,BG82,BQ82,CA82,CK82),"")</f>
      </c>
      <c r="H82" s="23">
        <f>IF(AND(I82&lt;&gt;"",I82&lt;&gt;"+++",I82&gt;=17.5),ROUND(I82,0),"")</f>
      </c>
      <c r="I82" s="7">
        <f>IF(J82&lt;&gt;"",IF(J82="*","+++",SUM(J82:M82)/4*3),"")</f>
      </c>
      <c r="N82" s="24">
        <f>IF(AND(O82&lt;&gt;"",O82&lt;&gt;"+++",O82&gt;=17.5),ROUND(O82,0),"")</f>
      </c>
      <c r="O82" s="7">
        <f>IF(P82&lt;&gt;"",IF(P82="*","+++",SUM(P82:Q82)/2*3),"")</f>
      </c>
      <c r="Q82" s="25"/>
      <c r="R82" s="23">
        <f>IF(AND(S82&lt;&gt;"",S82&lt;&gt;"+++",S82&gt;=17.5),ROUND(S82,0),"")</f>
      </c>
      <c r="S82" s="7">
        <f>IF(T82&lt;&gt;"",IF(T82="*","+++",SUM(T82:W82)/4*3),"")</f>
      </c>
      <c r="X82" s="24">
        <f>IF(AND(Y82&lt;&gt;"",Y82&lt;&gt;"+++",Y82&gt;=17.5),ROUND(Y82,0),"")</f>
      </c>
      <c r="Y82" s="7">
        <f>IF(Z82&lt;&gt;"",IF(Z82="*","+++",SUM(Z82:AA82)/2*3),"")</f>
      </c>
      <c r="AA82" s="25"/>
      <c r="AB82" s="23">
        <f>IF(AND(AC82&lt;&gt;"",AC82&lt;&gt;"+++",AC82&gt;=17.5),ROUND(AC82,0),"")</f>
      </c>
      <c r="AC82" s="7">
        <f>IF(AD82&lt;&gt;"",IF(AD82="*","+++",SUM(AD82:AG82)/4*3),"")</f>
      </c>
      <c r="AH82" s="24">
        <f>IF(AND(AI82&lt;&gt;"",AI82&lt;&gt;"+++",AI82&gt;=17.5),ROUND(AI82,0),"")</f>
      </c>
      <c r="AI82" s="7">
        <f>IF(AJ82&lt;&gt;"",IF(AJ82="*","+++",SUM(AJ82:AK82)/2*3),"")</f>
      </c>
      <c r="AK82" s="25"/>
      <c r="AL82" s="24">
        <f>IF(AND(AM82&lt;&gt;"",AM82&lt;&gt;"+++",AM82&gt;=17.5),ROUND(AM82,0),"")</f>
      </c>
      <c r="AM82" s="7">
        <f>IF(AN82&lt;&gt;"",IF(AN82="*","+++",SUM(AN82:AO82)/2*3),"")</f>
      </c>
      <c r="AO82" s="25"/>
      <c r="AP82" s="23">
        <f>IF(AND(AQ82&lt;&gt;"",AQ82&lt;&gt;"+++",AQ82&gt;=17.5),ROUND(AQ82,0),"")</f>
      </c>
      <c r="AQ82" s="7">
        <f>IF(AR82&lt;&gt;"",IF(AR82="*","+++",SUM(AR82:AU82)/4*3),"")</f>
      </c>
      <c r="AV82" s="24">
        <f>IF(AND(AW82&lt;&gt;"",AW82&lt;&gt;"+++",AW82&gt;=17.5),ROUND(AW82,0),"")</f>
      </c>
      <c r="AW82" s="7">
        <f>IF(AX82&lt;&gt;"",IF(AX82="*","+++",SUM(AX82:AY82)/2*3),"")</f>
      </c>
      <c r="AY82" s="25"/>
      <c r="AZ82" s="23">
        <f>IF(AND(BA82&lt;&gt;"",BA82&lt;&gt;"+++",BA82&gt;=17.5),ROUND(BA82,0),"")</f>
      </c>
      <c r="BA82" s="7">
        <f>IF(BB82&lt;&gt;"",IF(BB82="*","+++",SUM(BB82:BE82)/4*3),"")</f>
      </c>
      <c r="BF82" s="24">
        <f>IF(AND(BG82&lt;&gt;"",BG82&lt;&gt;"+++",BG82&gt;=17.5),ROUND(BG82,0),"")</f>
      </c>
      <c r="BG82" s="7">
        <f>IF(BH82&lt;&gt;"",IF(BH82="*","+++",SUM(BH82:BI82)/2*3),"")</f>
      </c>
      <c r="BI82" s="25"/>
      <c r="BJ82" s="23">
        <f>IF(AND(BK82&lt;&gt;"",BK82&lt;&gt;"+++",BK82&gt;=17.5),ROUND(BK82,0),"")</f>
        <v>28</v>
      </c>
      <c r="BK82" s="7">
        <f>IF(BL82&lt;&gt;"",IF(BL82="*","+++",SUM(BL82:BO82)/4*3),"")</f>
        <v>28.125</v>
      </c>
      <c r="BL82" s="7">
        <v>10</v>
      </c>
      <c r="BM82" s="7">
        <v>12.5</v>
      </c>
      <c r="BN82" s="7">
        <v>6</v>
      </c>
      <c r="BO82" s="7">
        <v>9</v>
      </c>
      <c r="BP82" s="24">
        <f>IF(AND(BQ82&lt;&gt;"",BQ82&lt;&gt;"+++",BQ82&gt;=17.5),ROUND(BQ82,0),"")</f>
      </c>
      <c r="BQ82" s="7">
        <f>IF(BR82&lt;&gt;"",IF(BR82="*","+++",SUM(BR82:BS82)/2*3),"")</f>
      </c>
      <c r="BS82" s="25"/>
      <c r="BT82" s="23">
        <f>IF(AND(BU82&lt;&gt;"",BU82&lt;&gt;"+++",BU82&gt;=17.5),ROUND(BU82,0),"")</f>
      </c>
      <c r="BU82" s="7">
        <f>IF(BV82&lt;&gt;"",IF(BV82="*","+++",SUM(BV82:BY82)/4*3),"")</f>
      </c>
      <c r="BZ82" s="24">
        <f>IF(AND(CA82&lt;&gt;"",CA82&lt;&gt;"+++",CA82&gt;=17.5),ROUND(CA82,0),"")</f>
      </c>
      <c r="CA82" s="7">
        <f>IF(CB82&lt;&gt;"",IF(CB82="*","+++",SUM(CB82:CC82)/2*3),"")</f>
      </c>
      <c r="CC82" s="25"/>
      <c r="CD82" s="23">
        <f>IF(AND(CE82&lt;&gt;"",CE82&lt;&gt;"+++",CE82&gt;=17.5),ROUND(CE82,0),"")</f>
      </c>
      <c r="CE82" s="7">
        <f>IF(CF82&lt;&gt;"",IF(CF82="*","+++",SUM(CF82:CI82)/4*3),"")</f>
      </c>
      <c r="CJ82" s="24">
        <f>IF(AND(CK82&lt;&gt;"",CK82&lt;&gt;"+++",CK82&gt;=17.5),ROUND(CK82,0),"")</f>
      </c>
      <c r="CK82" s="7">
        <f>IF(CL82&lt;&gt;"",IF(CL82="*","+++",SUM(CL82:CM82)/2*3),"")</f>
      </c>
      <c r="CM82" s="25"/>
    </row>
    <row r="83" spans="1:91" ht="12.75">
      <c r="A83" s="5">
        <v>633809</v>
      </c>
      <c r="B83" s="11">
        <f>IF(COUNTBLANK(H83:CM83)=84,"?","")</f>
      </c>
      <c r="C83" s="11">
        <v>90</v>
      </c>
      <c r="D83" s="11">
        <f>IF(AND(F83&lt;&gt;"",G83&lt;&gt;""),MIN(30,ROUND((F83+G83)/2,0)),"")</f>
        <v>23</v>
      </c>
      <c r="E83" s="11">
        <f>IF(D83=30,IF(ROUND((F83+G83)/2,0)&gt;31,"SI",""),"")</f>
      </c>
      <c r="F83" s="33">
        <f>IF(OR(H83&lt;&gt;"",R83&lt;&gt;"",AB83&lt;&gt;"",AP83&lt;&gt;"",AZ83&lt;&gt;"",BJ83&lt;&gt;"",BT83&lt;&gt;"",CD83&lt;&gt;""),MAX(I83,S83,AC83,AQ83,BA83,BK83,BU83,CE83),"")</f>
        <v>25.125</v>
      </c>
      <c r="G83" s="33">
        <f>IF(OR(N83&lt;&gt;"",X83&lt;&gt;"",AH83&lt;&gt;"",AL83&lt;&gt;"",AV83&lt;&gt;"",BF83&lt;&gt;"",BP83&lt;&gt;"",BZ83&lt;&gt;"",CJ83&lt;&gt;""),MAX(O83,Y83,AI83,AM83,AW83,BG83,BQ83,CA83,CK83),"")</f>
        <v>21</v>
      </c>
      <c r="H83" s="23">
        <f>IF(AND(I83&lt;&gt;"",I83&lt;&gt;"+++",I83&gt;=17.5),ROUND(I83,0),"")</f>
      </c>
      <c r="I83" s="7">
        <f>IF(J83&lt;&gt;"",IF(J83="*","+++",SUM(J83:M83)/4*3),"")</f>
      </c>
      <c r="N83" s="24">
        <f>IF(AND(O83&lt;&gt;"",O83&lt;&gt;"+++",O83&gt;=17.5),ROUND(O83,0),"")</f>
      </c>
      <c r="O83" s="7">
        <f>IF(P83&lt;&gt;"",IF(P83="*","+++",SUM(P83:Q83)/2*3),"")</f>
      </c>
      <c r="Q83" s="25"/>
      <c r="R83" s="23">
        <f>IF(AND(S83&lt;&gt;"",S83&lt;&gt;"+++",S83&gt;=17.5),ROUND(S83,0),"")</f>
      </c>
      <c r="S83" s="7">
        <f>IF(T83&lt;&gt;"",IF(T83="*","+++",SUM(T83:W83)/4*3),"")</f>
      </c>
      <c r="X83" s="24">
        <f>IF(AND(Y83&lt;&gt;"",Y83&lt;&gt;"+++",Y83&gt;=17.5),ROUND(Y83,0),"")</f>
      </c>
      <c r="Y83" s="7">
        <f>IF(Z83&lt;&gt;"",IF(Z83="*","+++",SUM(Z83:AA83)/2*3),"")</f>
      </c>
      <c r="AA83" s="25"/>
      <c r="AB83" s="23">
        <f>IF(AND(AC83&lt;&gt;"",AC83&lt;&gt;"+++",AC83&gt;=17.5),ROUND(AC83,0),"")</f>
      </c>
      <c r="AC83" s="7">
        <f>IF(AD83&lt;&gt;"",IF(AD83="*","+++",SUM(AD83:AG83)/4*3),"")</f>
      </c>
      <c r="AH83" s="24">
        <f>IF(AND(AI83&lt;&gt;"",AI83&lt;&gt;"+++",AI83&gt;=17.5),ROUND(AI83,0),"")</f>
      </c>
      <c r="AI83" s="7">
        <f>IF(AJ83&lt;&gt;"",IF(AJ83="*","+++",SUM(AJ83:AK83)/2*3),"")</f>
      </c>
      <c r="AK83" s="25"/>
      <c r="AL83" s="24">
        <f>IF(AND(AM83&lt;&gt;"",AM83&lt;&gt;"+++",AM83&gt;=17.5),ROUND(AM83,0),"")</f>
      </c>
      <c r="AM83" s="7">
        <f>IF(AN83&lt;&gt;"",IF(AN83="*","+++",SUM(AN83:AO83)/2*3),"")</f>
      </c>
      <c r="AO83" s="25"/>
      <c r="AP83" s="23">
        <f>IF(AND(AQ83&lt;&gt;"",AQ83&lt;&gt;"+++",AQ83&gt;=17.5),ROUND(AQ83,0),"")</f>
      </c>
      <c r="AQ83" s="7">
        <f>IF(AR83&lt;&gt;"",IF(AR83="*","+++",SUM(AR83:AU83)/4*3),"")</f>
      </c>
      <c r="AV83" s="24">
        <f>IF(AND(AW83&lt;&gt;"",AW83&lt;&gt;"+++",AW83&gt;=17.5),ROUND(AW83,0),"")</f>
      </c>
      <c r="AW83" s="7">
        <f>IF(AX83&lt;&gt;"",IF(AX83="*","+++",SUM(AX83:AY83)/2*3),"")</f>
      </c>
      <c r="AY83" s="25"/>
      <c r="AZ83" s="23">
        <f>IF(AND(BA83&lt;&gt;"",BA83&lt;&gt;"+++",BA83&gt;=17.5),ROUND(BA83,0),"")</f>
        <v>25</v>
      </c>
      <c r="BA83" s="7">
        <f>IF(BB83&lt;&gt;"",IF(BB83="*","+++",SUM(BB83:BE83)/4*3),"")</f>
        <v>25.125</v>
      </c>
      <c r="BB83" s="7">
        <v>9.5</v>
      </c>
      <c r="BC83" s="7">
        <v>12</v>
      </c>
      <c r="BD83" s="7">
        <v>5.5</v>
      </c>
      <c r="BE83" s="7">
        <v>6.5</v>
      </c>
      <c r="BF83" s="24">
        <f>IF(AND(BG83&lt;&gt;"",BG83&lt;&gt;"+++",BG83&gt;=17.5),ROUND(BG83,0),"")</f>
        <v>21</v>
      </c>
      <c r="BG83" s="7">
        <f>IF(BH83&lt;&gt;"",IF(BH83="*","+++",SUM(BH83:BI83)/2*3),"")</f>
        <v>21</v>
      </c>
      <c r="BH83" s="7">
        <v>10</v>
      </c>
      <c r="BI83" s="25">
        <v>4</v>
      </c>
      <c r="BJ83" s="23">
        <f>IF(AND(BK83&lt;&gt;"",BK83&lt;&gt;"+++",BK83&gt;=17.5),ROUND(BK83,0),"")</f>
      </c>
      <c r="BK83" s="7">
        <f>IF(BL83&lt;&gt;"",IF(BL83="*","+++",SUM(BL83:BO83)/4*3),"")</f>
      </c>
      <c r="BP83" s="24">
        <f>IF(AND(BQ83&lt;&gt;"",BQ83&lt;&gt;"+++",BQ83&gt;=17.5),ROUND(BQ83,0),"")</f>
      </c>
      <c r="BQ83" s="7">
        <f>IF(BR83&lt;&gt;"",IF(BR83="*","+++",SUM(BR83:BS83)/2*3),"")</f>
      </c>
      <c r="BS83" s="25"/>
      <c r="BT83" s="23">
        <f>IF(AND(BU83&lt;&gt;"",BU83&lt;&gt;"+++",BU83&gt;=17.5),ROUND(BU83,0),"")</f>
      </c>
      <c r="BU83" s="7">
        <f>IF(BV83&lt;&gt;"",IF(BV83="*","+++",SUM(BV83:BY83)/4*3),"")</f>
      </c>
      <c r="BZ83" s="24">
        <f>IF(AND(CA83&lt;&gt;"",CA83&lt;&gt;"+++",CA83&gt;=17.5),ROUND(CA83,0),"")</f>
      </c>
      <c r="CA83" s="7">
        <f>IF(CB83&lt;&gt;"",IF(CB83="*","+++",SUM(CB83:CC83)/2*3),"")</f>
      </c>
      <c r="CC83" s="25"/>
      <c r="CD83" s="23">
        <f>IF(AND(CE83&lt;&gt;"",CE83&lt;&gt;"+++",CE83&gt;=17.5),ROUND(CE83,0),"")</f>
      </c>
      <c r="CE83" s="7">
        <f>IF(CF83&lt;&gt;"",IF(CF83="*","+++",SUM(CF83:CI83)/4*3),"")</f>
      </c>
      <c r="CJ83" s="24">
        <f>IF(AND(CK83&lt;&gt;"",CK83&lt;&gt;"+++",CK83&gt;=17.5),ROUND(CK83,0),"")</f>
      </c>
      <c r="CK83" s="7">
        <f>IF(CL83&lt;&gt;"",IF(CL83="*","+++",SUM(CL83:CM83)/2*3),"")</f>
      </c>
      <c r="CM83" s="25"/>
    </row>
    <row r="84" spans="1:91" ht="12.75">
      <c r="A84" s="5" t="s">
        <v>45</v>
      </c>
      <c r="B84" s="11">
        <f>IF(COUNTBLANK(H84:CM84)=84,"?","")</f>
      </c>
      <c r="C84" s="11"/>
      <c r="D84" s="11">
        <f>IF(AND(F84&lt;&gt;"",G84&lt;&gt;""),MIN(30,ROUND((F84+G84)/2,0)),"")</f>
      </c>
      <c r="E84" s="11">
        <f>IF(D84=30,IF(ROUND((F84+G84)/2,0)&gt;31,"SI",""),"")</f>
      </c>
      <c r="F84" s="33">
        <f>IF(OR(H84&lt;&gt;"",R84&lt;&gt;"",AB84&lt;&gt;"",AP84&lt;&gt;"",AZ84&lt;&gt;"",BJ84&lt;&gt;"",BT84&lt;&gt;"",CD84&lt;&gt;""),MAX(I84,S84,AC84,AQ84,BA84,BK84,BU84,CE84),"")</f>
        <v>20.25</v>
      </c>
      <c r="G84" s="33">
        <f>IF(OR(N84&lt;&gt;"",X84&lt;&gt;"",AH84&lt;&gt;"",AL84&lt;&gt;"",AV84&lt;&gt;"",BF84&lt;&gt;"",BP84&lt;&gt;"",BZ84&lt;&gt;"",CJ84&lt;&gt;""),MAX(O84,Y84,AI84,AM84,AW84,BG84,BQ84,CA84,CK84),"")</f>
      </c>
      <c r="H84" s="23">
        <f>IF(AND(I84&lt;&gt;"",I84&lt;&gt;"+++",I84&gt;=17.5),ROUND(I84,0),"")</f>
      </c>
      <c r="I84" s="7">
        <f>IF(J84&lt;&gt;"",IF(J84="*","+++",SUM(J84:M84)/4*3),"")</f>
        <v>11.625</v>
      </c>
      <c r="J84" s="7">
        <v>6</v>
      </c>
      <c r="K84" s="7">
        <v>0</v>
      </c>
      <c r="L84" s="7">
        <v>6</v>
      </c>
      <c r="M84" s="7">
        <v>3.5</v>
      </c>
      <c r="N84" s="24">
        <f>IF(AND(O84&lt;&gt;"",O84&lt;&gt;"+++",O84&gt;=17.5),ROUND(O84,0),"")</f>
      </c>
      <c r="O84" s="7" t="str">
        <f>IF(P84&lt;&gt;"",IF(P84="*","+++",SUM(P84:Q84)/2*3),"")</f>
        <v>+++</v>
      </c>
      <c r="P84" s="7" t="s">
        <v>101</v>
      </c>
      <c r="Q84" s="25" t="s">
        <v>101</v>
      </c>
      <c r="R84" s="23">
        <f>IF(AND(S84&lt;&gt;"",S84&lt;&gt;"+++",S84&gt;=17.5),ROUND(S84,0),"")</f>
        <v>20</v>
      </c>
      <c r="S84" s="7">
        <f>IF(T84&lt;&gt;"",IF(T84="*","+++",SUM(T84:W84)/4*3),"")</f>
        <v>20.25</v>
      </c>
      <c r="T84" s="7">
        <v>9</v>
      </c>
      <c r="U84" s="7">
        <v>1</v>
      </c>
      <c r="V84" s="7">
        <v>11.5</v>
      </c>
      <c r="W84" s="7">
        <v>5.5</v>
      </c>
      <c r="X84" s="24">
        <f>IF(AND(Y84&lt;&gt;"",Y84&lt;&gt;"+++",Y84&gt;=17.5),ROUND(Y84,0),"")</f>
      </c>
      <c r="Y84" s="7">
        <f>IF(Z84&lt;&gt;"",IF(Z84="*","+++",SUM(Z84:AA84)/2*3),"")</f>
      </c>
      <c r="AA84" s="25"/>
      <c r="AB84" s="23">
        <f>IF(AND(AC84&lt;&gt;"",AC84&lt;&gt;"+++",AC84&gt;=17.5),ROUND(AC84,0),"")</f>
      </c>
      <c r="AC84" s="7">
        <f>IF(AD84&lt;&gt;"",IF(AD84="*","+++",SUM(AD84:AG84)/4*3),"")</f>
      </c>
      <c r="AH84" s="24">
        <f>IF(AND(AI84&lt;&gt;"",AI84&lt;&gt;"+++",AI84&gt;=17.5),ROUND(AI84,0),"")</f>
      </c>
      <c r="AI84" s="7">
        <f>IF(AJ84&lt;&gt;"",IF(AJ84="*","+++",SUM(AJ84:AK84)/2*3),"")</f>
      </c>
      <c r="AK84" s="25"/>
      <c r="AL84" s="24">
        <f>IF(AND(AM84&lt;&gt;"",AM84&lt;&gt;"+++",AM84&gt;=17.5),ROUND(AM84,0),"")</f>
      </c>
      <c r="AM84" s="7">
        <f>IF(AN84&lt;&gt;"",IF(AN84="*","+++",SUM(AN84:AO84)/2*3),"")</f>
      </c>
      <c r="AO84" s="25"/>
      <c r="AP84" s="23">
        <f>IF(AND(AQ84&lt;&gt;"",AQ84&lt;&gt;"+++",AQ84&gt;=17.5),ROUND(AQ84,0),"")</f>
      </c>
      <c r="AQ84" s="7">
        <f>IF(AR84&lt;&gt;"",IF(AR84="*","+++",SUM(AR84:AU84)/4*3),"")</f>
      </c>
      <c r="AV84" s="24">
        <f>IF(AND(AW84&lt;&gt;"",AW84&lt;&gt;"+++",AW84&gt;=17.5),ROUND(AW84,0),"")</f>
      </c>
      <c r="AW84" s="7">
        <f>IF(AX84&lt;&gt;"",IF(AX84="*","+++",SUM(AX84:AY84)/2*3),"")</f>
        <v>14.25</v>
      </c>
      <c r="AX84" s="7">
        <v>6</v>
      </c>
      <c r="AY84" s="25">
        <v>3.5</v>
      </c>
      <c r="AZ84" s="23">
        <f>IF(AND(BA84&lt;&gt;"",BA84&lt;&gt;"+++",BA84&gt;=17.5),ROUND(BA84,0),"")</f>
      </c>
      <c r="BA84" s="7">
        <f>IF(BB84&lt;&gt;"",IF(BB84="*","+++",SUM(BB84:BE84)/4*3),"")</f>
      </c>
      <c r="BF84" s="24">
        <f>IF(AND(BG84&lt;&gt;"",BG84&lt;&gt;"+++",BG84&gt;=17.5),ROUND(BG84,0),"")</f>
      </c>
      <c r="BG84" s="7">
        <f>IF(BH84&lt;&gt;"",IF(BH84="*","+++",SUM(BH84:BI84)/2*3),"")</f>
      </c>
      <c r="BI84" s="25"/>
      <c r="BJ84" s="23">
        <f>IF(AND(BK84&lt;&gt;"",BK84&lt;&gt;"+++",BK84&gt;=17.5),ROUND(BK84,0),"")</f>
      </c>
      <c r="BK84" s="7">
        <f>IF(BL84&lt;&gt;"",IF(BL84="*","+++",SUM(BL84:BO84)/4*3),"")</f>
      </c>
      <c r="BP84" s="24">
        <f>IF(AND(BQ84&lt;&gt;"",BQ84&lt;&gt;"+++",BQ84&gt;=17.5),ROUND(BQ84,0),"")</f>
      </c>
      <c r="BQ84" s="7">
        <f>IF(BR84&lt;&gt;"",IF(BR84="*","+++",SUM(BR84:BS84)/2*3),"")</f>
      </c>
      <c r="BS84" s="25"/>
      <c r="BT84" s="23">
        <f>IF(AND(BU84&lt;&gt;"",BU84&lt;&gt;"+++",BU84&gt;=17.5),ROUND(BU84,0),"")</f>
      </c>
      <c r="BU84" s="7">
        <f>IF(BV84&lt;&gt;"",IF(BV84="*","+++",SUM(BV84:BY84)/4*3),"")</f>
      </c>
      <c r="BZ84" s="24">
        <f>IF(AND(CA84&lt;&gt;"",CA84&lt;&gt;"+++",CA84&gt;=17.5),ROUND(CA84,0),"")</f>
      </c>
      <c r="CA84" s="7">
        <f>IF(CB84&lt;&gt;"",IF(CB84="*","+++",SUM(CB84:CC84)/2*3),"")</f>
      </c>
      <c r="CC84" s="25"/>
      <c r="CD84" s="23">
        <f>IF(AND(CE84&lt;&gt;"",CE84&lt;&gt;"+++",CE84&gt;=17.5),ROUND(CE84,0),"")</f>
      </c>
      <c r="CE84" s="7">
        <f>IF(CF84&lt;&gt;"",IF(CF84="*","+++",SUM(CF84:CI84)/4*3),"")</f>
      </c>
      <c r="CJ84" s="24">
        <f>IF(AND(CK84&lt;&gt;"",CK84&lt;&gt;"+++",CK84&gt;=17.5),ROUND(CK84,0),"")</f>
      </c>
      <c r="CK84" s="7">
        <f>IF(CL84&lt;&gt;"",IF(CL84="*","+++",SUM(CL84:CM84)/2*3),"")</f>
      </c>
      <c r="CM84" s="25"/>
    </row>
    <row r="85" spans="1:91" ht="12.75">
      <c r="A85" s="5">
        <v>634208</v>
      </c>
      <c r="B85" s="11">
        <f>IF(COUNTBLANK(H85:CM85)=84,"?","")</f>
      </c>
      <c r="C85" s="11">
        <v>26</v>
      </c>
      <c r="D85" s="11">
        <f>IF(AND(F85&lt;&gt;"",G85&lt;&gt;""),MIN(30,ROUND((F85+G85)/2,0)),"")</f>
        <v>27</v>
      </c>
      <c r="E85" s="11">
        <f>IF(D85=30,IF(ROUND((F85+G85)/2,0)&gt;31,"SI",""),"")</f>
      </c>
      <c r="F85" s="33">
        <f>IF(OR(H85&lt;&gt;"",R85&lt;&gt;"",AB85&lt;&gt;"",AP85&lt;&gt;"",AZ85&lt;&gt;"",BJ85&lt;&gt;"",BT85&lt;&gt;"",CD85&lt;&gt;""),MAX(I85,S85,AC85,AQ85,BA85,BK85,BU85,CE85),"")</f>
        <v>24</v>
      </c>
      <c r="G85" s="33">
        <f>IF(OR(N85&lt;&gt;"",X85&lt;&gt;"",AH85&lt;&gt;"",AL85&lt;&gt;"",AV85&lt;&gt;"",BF85&lt;&gt;"",BP85&lt;&gt;"",BZ85&lt;&gt;"",CJ85&lt;&gt;""),MAX(O85,Y85,AI85,AM85,AW85,BG85,BQ85,CA85,CK85),"")</f>
        <v>30</v>
      </c>
      <c r="H85" s="23">
        <f>IF(AND(I85&lt;&gt;"",I85&lt;&gt;"+++",I85&gt;=17.5),ROUND(I85,0),"")</f>
        <v>24</v>
      </c>
      <c r="I85" s="7">
        <f>IF(J85&lt;&gt;"",IF(J85="*","+++",SUM(J85:M85)/4*3),"")</f>
        <v>24</v>
      </c>
      <c r="J85" s="7">
        <v>11.5</v>
      </c>
      <c r="K85" s="7">
        <v>11.5</v>
      </c>
      <c r="L85" s="7">
        <v>5.5</v>
      </c>
      <c r="M85" s="7">
        <v>3.5</v>
      </c>
      <c r="N85" s="24">
        <f>IF(AND(O85&lt;&gt;"",O85&lt;&gt;"+++",O85&gt;=17.5),ROUND(O85,0),"")</f>
      </c>
      <c r="O85" s="7">
        <f>IF(P85&lt;&gt;"",IF(P85="*","+++",SUM(P85:Q85)/2*3),"")</f>
        <v>12</v>
      </c>
      <c r="P85" s="7">
        <v>8</v>
      </c>
      <c r="Q85" s="25">
        <v>0</v>
      </c>
      <c r="R85" s="23">
        <f>IF(AND(S85&lt;&gt;"",S85&lt;&gt;"+++",S85&gt;=17.5),ROUND(S85,0),"")</f>
      </c>
      <c r="S85" s="7">
        <f>IF(T85&lt;&gt;"",IF(T85="*","+++",SUM(T85:W85)/4*3),"")</f>
      </c>
      <c r="X85" s="24">
        <f>IF(AND(Y85&lt;&gt;"",Y85&lt;&gt;"+++",Y85&gt;=17.5),ROUND(Y85,0),"")</f>
        <v>30</v>
      </c>
      <c r="Y85" s="7">
        <f>IF(Z85&lt;&gt;"",IF(Z85="*","+++",SUM(Z85:AA85)/2*3),"")</f>
        <v>30</v>
      </c>
      <c r="Z85" s="7">
        <v>9</v>
      </c>
      <c r="AA85" s="25">
        <v>11</v>
      </c>
      <c r="AB85" s="23">
        <f>IF(AND(AC85&lt;&gt;"",AC85&lt;&gt;"+++",AC85&gt;=17.5),ROUND(AC85,0),"")</f>
      </c>
      <c r="AC85" s="7">
        <f>IF(AD85&lt;&gt;"",IF(AD85="*","+++",SUM(AD85:AG85)/4*3),"")</f>
      </c>
      <c r="AH85" s="24">
        <f>IF(AND(AI85&lt;&gt;"",AI85&lt;&gt;"+++",AI85&gt;=17.5),ROUND(AI85,0),"")</f>
      </c>
      <c r="AI85" s="7">
        <f>IF(AJ85&lt;&gt;"",IF(AJ85="*","+++",SUM(AJ85:AK85)/2*3),"")</f>
      </c>
      <c r="AK85" s="25"/>
      <c r="AL85" s="24">
        <f>IF(AND(AM85&lt;&gt;"",AM85&lt;&gt;"+++",AM85&gt;=17.5),ROUND(AM85,0),"")</f>
      </c>
      <c r="AM85" s="7">
        <f>IF(AN85&lt;&gt;"",IF(AN85="*","+++",SUM(AN85:AO85)/2*3),"")</f>
      </c>
      <c r="AO85" s="25"/>
      <c r="AP85" s="23">
        <f>IF(AND(AQ85&lt;&gt;"",AQ85&lt;&gt;"+++",AQ85&gt;=17.5),ROUND(AQ85,0),"")</f>
      </c>
      <c r="AQ85" s="7">
        <f>IF(AR85&lt;&gt;"",IF(AR85="*","+++",SUM(AR85:AU85)/4*3),"")</f>
      </c>
      <c r="AV85" s="24">
        <f>IF(AND(AW85&lt;&gt;"",AW85&lt;&gt;"+++",AW85&gt;=17.5),ROUND(AW85,0),"")</f>
      </c>
      <c r="AW85" s="7">
        <f>IF(AX85&lt;&gt;"",IF(AX85="*","+++",SUM(AX85:AY85)/2*3),"")</f>
      </c>
      <c r="AY85" s="25"/>
      <c r="AZ85" s="23">
        <f>IF(AND(BA85&lt;&gt;"",BA85&lt;&gt;"+++",BA85&gt;=17.5),ROUND(BA85,0),"")</f>
      </c>
      <c r="BA85" s="7">
        <f>IF(BB85&lt;&gt;"",IF(BB85="*","+++",SUM(BB85:BE85)/4*3),"")</f>
      </c>
      <c r="BF85" s="24">
        <f>IF(AND(BG85&lt;&gt;"",BG85&lt;&gt;"+++",BG85&gt;=17.5),ROUND(BG85,0),"")</f>
      </c>
      <c r="BG85" s="7">
        <f>IF(BH85&lt;&gt;"",IF(BH85="*","+++",SUM(BH85:BI85)/2*3),"")</f>
      </c>
      <c r="BI85" s="25"/>
      <c r="BJ85" s="23">
        <f>IF(AND(BK85&lt;&gt;"",BK85&lt;&gt;"+++",BK85&gt;=17.5),ROUND(BK85,0),"")</f>
      </c>
      <c r="BK85" s="7">
        <f>IF(BL85&lt;&gt;"",IF(BL85="*","+++",SUM(BL85:BO85)/4*3),"")</f>
      </c>
      <c r="BP85" s="24">
        <f>IF(AND(BQ85&lt;&gt;"",BQ85&lt;&gt;"+++",BQ85&gt;=17.5),ROUND(BQ85,0),"")</f>
      </c>
      <c r="BQ85" s="7">
        <f>IF(BR85&lt;&gt;"",IF(BR85="*","+++",SUM(BR85:BS85)/2*3),"")</f>
      </c>
      <c r="BS85" s="25"/>
      <c r="BT85" s="23">
        <f>IF(AND(BU85&lt;&gt;"",BU85&lt;&gt;"+++",BU85&gt;=17.5),ROUND(BU85,0),"")</f>
      </c>
      <c r="BU85" s="7">
        <f>IF(BV85&lt;&gt;"",IF(BV85="*","+++",SUM(BV85:BY85)/4*3),"")</f>
      </c>
      <c r="BZ85" s="24">
        <f>IF(AND(CA85&lt;&gt;"",CA85&lt;&gt;"+++",CA85&gt;=17.5),ROUND(CA85,0),"")</f>
      </c>
      <c r="CA85" s="7">
        <f>IF(CB85&lt;&gt;"",IF(CB85="*","+++",SUM(CB85:CC85)/2*3),"")</f>
      </c>
      <c r="CC85" s="25"/>
      <c r="CD85" s="23">
        <f>IF(AND(CE85&lt;&gt;"",CE85&lt;&gt;"+++",CE85&gt;=17.5),ROUND(CE85,0),"")</f>
      </c>
      <c r="CE85" s="7">
        <f>IF(CF85&lt;&gt;"",IF(CF85="*","+++",SUM(CF85:CI85)/4*3),"")</f>
      </c>
      <c r="CJ85" s="24">
        <f>IF(AND(CK85&lt;&gt;"",CK85&lt;&gt;"+++",CK85&gt;=17.5),ROUND(CK85,0),"")</f>
      </c>
      <c r="CK85" s="7">
        <f>IF(CL85&lt;&gt;"",IF(CL85="*","+++",SUM(CL85:CM85)/2*3),"")</f>
      </c>
      <c r="CM85" s="25"/>
    </row>
    <row r="86" spans="1:91" ht="12.75">
      <c r="A86" s="5" t="s">
        <v>4</v>
      </c>
      <c r="B86" s="11" t="str">
        <f>IF(COUNTBLANK(H86:CM86)=84,"?","")</f>
        <v>?</v>
      </c>
      <c r="C86" s="11"/>
      <c r="D86" s="11">
        <f>IF(AND(F86&lt;&gt;"",G86&lt;&gt;""),MIN(30,ROUND((F86+G86)/2,0)),"")</f>
      </c>
      <c r="E86" s="11">
        <f>IF(D86=30,IF(ROUND((F86+G86)/2,0)&gt;31,"SI",""),"")</f>
      </c>
      <c r="F86" s="33">
        <f>IF(OR(H86&lt;&gt;"",R86&lt;&gt;"",AB86&lt;&gt;"",AP86&lt;&gt;"",AZ86&lt;&gt;"",BJ86&lt;&gt;"",BT86&lt;&gt;"",CD86&lt;&gt;""),MAX(I86,S86,AC86,AQ86,BA86,BK86,BU86,CE86),"")</f>
      </c>
      <c r="G86" s="33">
        <f>IF(OR(N86&lt;&gt;"",X86&lt;&gt;"",AH86&lt;&gt;"",AL86&lt;&gt;"",AV86&lt;&gt;"",BF86&lt;&gt;"",BP86&lt;&gt;"",BZ86&lt;&gt;"",CJ86&lt;&gt;""),MAX(O86,Y86,AI86,AM86,AW86,BG86,BQ86,CA86,CK86),"")</f>
      </c>
      <c r="H86" s="23">
        <f>IF(AND(I86&lt;&gt;"",I86&lt;&gt;"+++",I86&gt;=17.5),ROUND(I86,0),"")</f>
      </c>
      <c r="I86" s="7">
        <f>IF(J86&lt;&gt;"",IF(J86="*","+++",SUM(J86:M86)/4*3),"")</f>
      </c>
      <c r="N86" s="24">
        <f>IF(AND(O86&lt;&gt;"",O86&lt;&gt;"+++",O86&gt;=17.5),ROUND(O86,0),"")</f>
      </c>
      <c r="O86" s="7">
        <f>IF(P86&lt;&gt;"",IF(P86="*","+++",SUM(P86:Q86)/2*3),"")</f>
      </c>
      <c r="Q86" s="25"/>
      <c r="R86" s="23">
        <f>IF(AND(S86&lt;&gt;"",S86&lt;&gt;"+++",S86&gt;=17.5),ROUND(S86,0),"")</f>
      </c>
      <c r="S86" s="7">
        <f>IF(T86&lt;&gt;"",IF(T86="*","+++",SUM(T86:W86)/4*3),"")</f>
      </c>
      <c r="X86" s="24">
        <f>IF(AND(Y86&lt;&gt;"",Y86&lt;&gt;"+++",Y86&gt;=17.5),ROUND(Y86,0),"")</f>
      </c>
      <c r="Y86" s="7">
        <f>IF(Z86&lt;&gt;"",IF(Z86="*","+++",SUM(Z86:AA86)/2*3),"")</f>
      </c>
      <c r="AA86" s="25"/>
      <c r="AB86" s="23">
        <f>IF(AND(AC86&lt;&gt;"",AC86&lt;&gt;"+++",AC86&gt;=17.5),ROUND(AC86,0),"")</f>
      </c>
      <c r="AC86" s="7">
        <f>IF(AD86&lt;&gt;"",IF(AD86="*","+++",SUM(AD86:AG86)/4*3),"")</f>
      </c>
      <c r="AH86" s="24">
        <f>IF(AND(AI86&lt;&gt;"",AI86&lt;&gt;"+++",AI86&gt;=17.5),ROUND(AI86,0),"")</f>
      </c>
      <c r="AI86" s="7">
        <f>IF(AJ86&lt;&gt;"",IF(AJ86="*","+++",SUM(AJ86:AK86)/2*3),"")</f>
      </c>
      <c r="AK86" s="25"/>
      <c r="AL86" s="24">
        <f>IF(AND(AM86&lt;&gt;"",AM86&lt;&gt;"+++",AM86&gt;=17.5),ROUND(AM86,0),"")</f>
      </c>
      <c r="AM86" s="7">
        <f>IF(AN86&lt;&gt;"",IF(AN86="*","+++",SUM(AN86:AO86)/2*3),"")</f>
      </c>
      <c r="AO86" s="25"/>
      <c r="AP86" s="23">
        <f>IF(AND(AQ86&lt;&gt;"",AQ86&lt;&gt;"+++",AQ86&gt;=17.5),ROUND(AQ86,0),"")</f>
      </c>
      <c r="AQ86" s="7">
        <f>IF(AR86&lt;&gt;"",IF(AR86="*","+++",SUM(AR86:AU86)/4*3),"")</f>
      </c>
      <c r="AV86" s="24">
        <f>IF(AND(AW86&lt;&gt;"",AW86&lt;&gt;"+++",AW86&gt;=17.5),ROUND(AW86,0),"")</f>
      </c>
      <c r="AW86" s="7">
        <f>IF(AX86&lt;&gt;"",IF(AX86="*","+++",SUM(AX86:AY86)/2*3),"")</f>
      </c>
      <c r="AY86" s="25"/>
      <c r="AZ86" s="23">
        <f>IF(AND(BA86&lt;&gt;"",BA86&lt;&gt;"+++",BA86&gt;=17.5),ROUND(BA86,0),"")</f>
      </c>
      <c r="BA86" s="7">
        <f>IF(BB86&lt;&gt;"",IF(BB86="*","+++",SUM(BB86:BE86)/4*3),"")</f>
      </c>
      <c r="BF86" s="24">
        <f>IF(AND(BG86&lt;&gt;"",BG86&lt;&gt;"+++",BG86&gt;=17.5),ROUND(BG86,0),"")</f>
      </c>
      <c r="BG86" s="7">
        <f>IF(BH86&lt;&gt;"",IF(BH86="*","+++",SUM(BH86:BI86)/2*3),"")</f>
      </c>
      <c r="BI86" s="25"/>
      <c r="BJ86" s="23">
        <f>IF(AND(BK86&lt;&gt;"",BK86&lt;&gt;"+++",BK86&gt;=17.5),ROUND(BK86,0),"")</f>
      </c>
      <c r="BK86" s="7">
        <f>IF(BL86&lt;&gt;"",IF(BL86="*","+++",SUM(BL86:BO86)/4*3),"")</f>
      </c>
      <c r="BP86" s="24">
        <f>IF(AND(BQ86&lt;&gt;"",BQ86&lt;&gt;"+++",BQ86&gt;=17.5),ROUND(BQ86,0),"")</f>
      </c>
      <c r="BQ86" s="7">
        <f>IF(BR86&lt;&gt;"",IF(BR86="*","+++",SUM(BR86:BS86)/2*3),"")</f>
      </c>
      <c r="BS86" s="25"/>
      <c r="BT86" s="23">
        <f>IF(AND(BU86&lt;&gt;"",BU86&lt;&gt;"+++",BU86&gt;=17.5),ROUND(BU86,0),"")</f>
      </c>
      <c r="BU86" s="7">
        <f>IF(BV86&lt;&gt;"",IF(BV86="*","+++",SUM(BV86:BY86)/4*3),"")</f>
      </c>
      <c r="BZ86" s="24">
        <f>IF(AND(CA86&lt;&gt;"",CA86&lt;&gt;"+++",CA86&gt;=17.5),ROUND(CA86,0),"")</f>
      </c>
      <c r="CA86" s="7">
        <f>IF(CB86&lt;&gt;"",IF(CB86="*","+++",SUM(CB86:CC86)/2*3),"")</f>
      </c>
      <c r="CC86" s="25"/>
      <c r="CD86" s="23">
        <f>IF(AND(CE86&lt;&gt;"",CE86&lt;&gt;"+++",CE86&gt;=17.5),ROUND(CE86,0),"")</f>
      </c>
      <c r="CE86" s="7">
        <f>IF(CF86&lt;&gt;"",IF(CF86="*","+++",SUM(CF86:CI86)/4*3),"")</f>
      </c>
      <c r="CJ86" s="24">
        <f>IF(AND(CK86&lt;&gt;"",CK86&lt;&gt;"+++",CK86&gt;=17.5),ROUND(CK86,0),"")</f>
      </c>
      <c r="CK86" s="7">
        <f>IF(CL86&lt;&gt;"",IF(CL86="*","+++",SUM(CL86:CM86)/2*3),"")</f>
      </c>
      <c r="CM86" s="25"/>
    </row>
    <row r="87" spans="1:91" ht="12.75">
      <c r="A87" s="5" t="s">
        <v>12</v>
      </c>
      <c r="B87" s="11">
        <f>IF(COUNTBLANK(H87:CM87)=84,"?","")</f>
      </c>
      <c r="C87" s="11"/>
      <c r="D87" s="11">
        <f>IF(AND(F87&lt;&gt;"",G87&lt;&gt;""),MIN(30,ROUND((F87+G87)/2,0)),"")</f>
      </c>
      <c r="E87" s="11">
        <f>IF(D87=30,IF(ROUND((F87+G87)/2,0)&gt;31,"SI",""),"")</f>
      </c>
      <c r="F87" s="33">
        <f>IF(OR(H87&lt;&gt;"",R87&lt;&gt;"",AB87&lt;&gt;"",AP87&lt;&gt;"",AZ87&lt;&gt;"",BJ87&lt;&gt;"",BT87&lt;&gt;"",CD87&lt;&gt;""),MAX(I87,S87,AC87,AQ87,BA87,BK87,BU87,CE87),"")</f>
      </c>
      <c r="G87" s="33">
        <f>IF(OR(N87&lt;&gt;"",X87&lt;&gt;"",AH87&lt;&gt;"",AL87&lt;&gt;"",AV87&lt;&gt;"",BF87&lt;&gt;"",BP87&lt;&gt;"",BZ87&lt;&gt;"",CJ87&lt;&gt;""),MAX(O87,Y87,AI87,AM87,AW87,BG87,BQ87,CA87,CK87),"")</f>
      </c>
      <c r="H87" s="23">
        <f>IF(AND(I87&lt;&gt;"",I87&lt;&gt;"+++",I87&gt;=17.5),ROUND(I87,0),"")</f>
      </c>
      <c r="I87" s="7">
        <f>IF(J87&lt;&gt;"",IF(J87="*","+++",SUM(J87:M87)/4*3),"")</f>
      </c>
      <c r="N87" s="24">
        <f>IF(AND(O87&lt;&gt;"",O87&lt;&gt;"+++",O87&gt;=17.5),ROUND(O87,0),"")</f>
      </c>
      <c r="O87" s="7">
        <f>IF(P87&lt;&gt;"",IF(P87="*","+++",SUM(P87:Q87)/2*3),"")</f>
      </c>
      <c r="Q87" s="25"/>
      <c r="R87" s="23">
        <f>IF(AND(S87&lt;&gt;"",S87&lt;&gt;"+++",S87&gt;=17.5),ROUND(S87,0),"")</f>
      </c>
      <c r="S87" s="7">
        <f>IF(T87&lt;&gt;"",IF(T87="*","+++",SUM(T87:W87)/4*3),"")</f>
      </c>
      <c r="X87" s="24">
        <f>IF(AND(Y87&lt;&gt;"",Y87&lt;&gt;"+++",Y87&gt;=17.5),ROUND(Y87,0),"")</f>
      </c>
      <c r="Y87" s="7">
        <f>IF(Z87&lt;&gt;"",IF(Z87="*","+++",SUM(Z87:AA87)/2*3),"")</f>
      </c>
      <c r="AA87" s="25"/>
      <c r="AB87" s="23">
        <f>IF(AND(AC87&lt;&gt;"",AC87&lt;&gt;"+++",AC87&gt;=17.5),ROUND(AC87,0),"")</f>
      </c>
      <c r="AC87" s="7">
        <f>IF(AD87&lt;&gt;"",IF(AD87="*","+++",SUM(AD87:AG87)/4*3),"")</f>
      </c>
      <c r="AH87" s="24">
        <f>IF(AND(AI87&lt;&gt;"",AI87&lt;&gt;"+++",AI87&gt;=17.5),ROUND(AI87,0),"")</f>
      </c>
      <c r="AI87" s="7">
        <f>IF(AJ87&lt;&gt;"",IF(AJ87="*","+++",SUM(AJ87:AK87)/2*3),"")</f>
      </c>
      <c r="AK87" s="25"/>
      <c r="AL87" s="24">
        <f>IF(AND(AM87&lt;&gt;"",AM87&lt;&gt;"+++",AM87&gt;=17.5),ROUND(AM87,0),"")</f>
      </c>
      <c r="AM87" s="7">
        <f>IF(AN87&lt;&gt;"",IF(AN87="*","+++",SUM(AN87:AO87)/2*3),"")</f>
      </c>
      <c r="AO87" s="25"/>
      <c r="AP87" s="23">
        <f>IF(AND(AQ87&lt;&gt;"",AQ87&lt;&gt;"+++",AQ87&gt;=17.5),ROUND(AQ87,0),"")</f>
      </c>
      <c r="AQ87" s="7">
        <f>IF(AR87&lt;&gt;"",IF(AR87="*","+++",SUM(AR87:AU87)/4*3),"")</f>
        <v>5.625</v>
      </c>
      <c r="AR87" s="7">
        <v>2</v>
      </c>
      <c r="AS87" s="7">
        <v>0</v>
      </c>
      <c r="AT87" s="7">
        <v>2</v>
      </c>
      <c r="AU87" s="7">
        <v>3.5</v>
      </c>
      <c r="AV87" s="24">
        <f>IF(AND(AW87&lt;&gt;"",AW87&lt;&gt;"+++",AW87&gt;=17.5),ROUND(AW87,0),"")</f>
      </c>
      <c r="AW87" s="7">
        <f>IF(AX87&lt;&gt;"",IF(AX87="*","+++",SUM(AX87:AY87)/2*3),"")</f>
      </c>
      <c r="AY87" s="25"/>
      <c r="AZ87" s="23">
        <f>IF(AND(BA87&lt;&gt;"",BA87&lt;&gt;"+++",BA87&gt;=17.5),ROUND(BA87,0),"")</f>
      </c>
      <c r="BA87" s="7">
        <f>IF(BB87&lt;&gt;"",IF(BB87="*","+++",SUM(BB87:BE87)/4*3),"")</f>
      </c>
      <c r="BF87" s="24">
        <f>IF(AND(BG87&lt;&gt;"",BG87&lt;&gt;"+++",BG87&gt;=17.5),ROUND(BG87,0),"")</f>
      </c>
      <c r="BG87" s="7">
        <f>IF(BH87&lt;&gt;"",IF(BH87="*","+++",SUM(BH87:BI87)/2*3),"")</f>
      </c>
      <c r="BI87" s="25"/>
      <c r="BJ87" s="23">
        <f>IF(AND(BK87&lt;&gt;"",BK87&lt;&gt;"+++",BK87&gt;=17.5),ROUND(BK87,0),"")</f>
      </c>
      <c r="BK87" s="7">
        <f>IF(BL87&lt;&gt;"",IF(BL87="*","+++",SUM(BL87:BO87)/4*3),"")</f>
      </c>
      <c r="BP87" s="24">
        <f>IF(AND(BQ87&lt;&gt;"",BQ87&lt;&gt;"+++",BQ87&gt;=17.5),ROUND(BQ87,0),"")</f>
      </c>
      <c r="BQ87" s="7">
        <f>IF(BR87&lt;&gt;"",IF(BR87="*","+++",SUM(BR87:BS87)/2*3),"")</f>
      </c>
      <c r="BS87" s="25"/>
      <c r="BT87" s="23">
        <f>IF(AND(BU87&lt;&gt;"",BU87&lt;&gt;"+++",BU87&gt;=17.5),ROUND(BU87,0),"")</f>
      </c>
      <c r="BU87" s="7">
        <f>IF(BV87&lt;&gt;"",IF(BV87="*","+++",SUM(BV87:BY87)/4*3),"")</f>
      </c>
      <c r="BZ87" s="24">
        <f>IF(AND(CA87&lt;&gt;"",CA87&lt;&gt;"+++",CA87&gt;=17.5),ROUND(CA87,0),"")</f>
      </c>
      <c r="CA87" s="7">
        <f>IF(CB87&lt;&gt;"",IF(CB87="*","+++",SUM(CB87:CC87)/2*3),"")</f>
      </c>
      <c r="CC87" s="25"/>
      <c r="CD87" s="23">
        <f>IF(AND(CE87&lt;&gt;"",CE87&lt;&gt;"+++",CE87&gt;=17.5),ROUND(CE87,0),"")</f>
      </c>
      <c r="CE87" s="7">
        <f>IF(CF87&lt;&gt;"",IF(CF87="*","+++",SUM(CF87:CI87)/4*3),"")</f>
      </c>
      <c r="CJ87" s="24">
        <f>IF(AND(CK87&lt;&gt;"",CK87&lt;&gt;"+++",CK87&gt;=17.5),ROUND(CK87,0),"")</f>
      </c>
      <c r="CK87" s="7">
        <f>IF(CL87&lt;&gt;"",IF(CL87="*","+++",SUM(CL87:CM87)/2*3),"")</f>
      </c>
      <c r="CM87" s="25"/>
    </row>
    <row r="88" spans="1:91" ht="12.75">
      <c r="A88" s="5" t="s">
        <v>6</v>
      </c>
      <c r="B88" s="11">
        <f>IF(COUNTBLANK(H88:CM88)=84,"?","")</f>
      </c>
      <c r="C88" s="11">
        <v>34</v>
      </c>
      <c r="D88" s="11">
        <f>IF(AND(F88&lt;&gt;"",G88&lt;&gt;""),MIN(30,ROUND((F88+G88)/2,0)),"")</f>
        <v>23</v>
      </c>
      <c r="E88" s="11">
        <f>IF(D88=30,IF(ROUND((F88+G88)/2,0)&gt;31,"SI",""),"")</f>
      </c>
      <c r="F88" s="33">
        <f>IF(OR(H88&lt;&gt;"",R88&lt;&gt;"",AB88&lt;&gt;"",AP88&lt;&gt;"",AZ88&lt;&gt;"",BJ88&lt;&gt;"",BT88&lt;&gt;"",CD88&lt;&gt;""),MAX(I88,S88,AC88,AQ88,BA88,BK88,BU88,CE88),"")</f>
        <v>18.75</v>
      </c>
      <c r="G88" s="33">
        <f>IF(OR(N88&lt;&gt;"",X88&lt;&gt;"",AH88&lt;&gt;"",AL88&lt;&gt;"",AV88&lt;&gt;"",BF88&lt;&gt;"",BP88&lt;&gt;"",BZ88&lt;&gt;"",CJ88&lt;&gt;""),MAX(O88,Y88,AI88,AM88,AW88,BG88,BQ88,CA88,CK88),"")</f>
        <v>27</v>
      </c>
      <c r="H88" s="23">
        <f>IF(AND(I88&lt;&gt;"",I88&lt;&gt;"+++",I88&gt;=17.5),ROUND(I88,0),"")</f>
        <v>19</v>
      </c>
      <c r="I88" s="7">
        <f>IF(J88&lt;&gt;"",IF(J88="*","+++",SUM(J88:M88)/4*3),"")</f>
        <v>18.75</v>
      </c>
      <c r="J88" s="7">
        <v>8</v>
      </c>
      <c r="K88" s="7">
        <v>3</v>
      </c>
      <c r="L88" s="7">
        <v>11</v>
      </c>
      <c r="M88" s="7">
        <v>3</v>
      </c>
      <c r="N88" s="24">
        <f>IF(AND(O88&lt;&gt;"",O88&lt;&gt;"+++",O88&gt;=17.5),ROUND(O88,0),"")</f>
      </c>
      <c r="O88" s="7">
        <f>IF(P88&lt;&gt;"",IF(P88="*","+++",SUM(P88:Q88)/2*3),"")</f>
        <v>8.25</v>
      </c>
      <c r="P88" s="7">
        <v>1.5</v>
      </c>
      <c r="Q88" s="25">
        <v>4</v>
      </c>
      <c r="R88" s="23">
        <f>IF(AND(S88&lt;&gt;"",S88&lt;&gt;"+++",S88&gt;=17.5),ROUND(S88,0),"")</f>
      </c>
      <c r="S88" s="7">
        <f>IF(T88&lt;&gt;"",IF(T88="*","+++",SUM(T88:W88)/4*3),"")</f>
      </c>
      <c r="X88" s="24">
        <f>IF(AND(Y88&lt;&gt;"",Y88&lt;&gt;"+++",Y88&gt;=17.5),ROUND(Y88,0),"")</f>
        <v>27</v>
      </c>
      <c r="Y88" s="7">
        <f>IF(Z88&lt;&gt;"",IF(Z88="*","+++",SUM(Z88:AA88)/2*3),"")</f>
        <v>27</v>
      </c>
      <c r="Z88" s="7">
        <v>7.5</v>
      </c>
      <c r="AA88" s="25">
        <v>10.5</v>
      </c>
      <c r="AB88" s="23">
        <f>IF(AND(AC88&lt;&gt;"",AC88&lt;&gt;"+++",AC88&gt;=17.5),ROUND(AC88,0),"")</f>
      </c>
      <c r="AC88" s="7">
        <f>IF(AD88&lt;&gt;"",IF(AD88="*","+++",SUM(AD88:AG88)/4*3),"")</f>
      </c>
      <c r="AH88" s="24">
        <f>IF(AND(AI88&lt;&gt;"",AI88&lt;&gt;"+++",AI88&gt;=17.5),ROUND(AI88,0),"")</f>
      </c>
      <c r="AI88" s="7">
        <f>IF(AJ88&lt;&gt;"",IF(AJ88="*","+++",SUM(AJ88:AK88)/2*3),"")</f>
      </c>
      <c r="AK88" s="25"/>
      <c r="AL88" s="24">
        <f>IF(AND(AM88&lt;&gt;"",AM88&lt;&gt;"+++",AM88&gt;=17.5),ROUND(AM88,0),"")</f>
      </c>
      <c r="AM88" s="7">
        <f>IF(AN88&lt;&gt;"",IF(AN88="*","+++",SUM(AN88:AO88)/2*3),"")</f>
      </c>
      <c r="AO88" s="25"/>
      <c r="AP88" s="23">
        <f>IF(AND(AQ88&lt;&gt;"",AQ88&lt;&gt;"+++",AQ88&gt;=17.5),ROUND(AQ88,0),"")</f>
      </c>
      <c r="AQ88" s="7">
        <f>IF(AR88&lt;&gt;"",IF(AR88="*","+++",SUM(AR88:AU88)/4*3),"")</f>
      </c>
      <c r="AV88" s="24">
        <f>IF(AND(AW88&lt;&gt;"",AW88&lt;&gt;"+++",AW88&gt;=17.5),ROUND(AW88,0),"")</f>
      </c>
      <c r="AW88" s="7">
        <f>IF(AX88&lt;&gt;"",IF(AX88="*","+++",SUM(AX88:AY88)/2*3),"")</f>
      </c>
      <c r="AY88" s="25"/>
      <c r="AZ88" s="23">
        <f>IF(AND(BA88&lt;&gt;"",BA88&lt;&gt;"+++",BA88&gt;=17.5),ROUND(BA88,0),"")</f>
      </c>
      <c r="BA88" s="7">
        <f>IF(BB88&lt;&gt;"",IF(BB88="*","+++",SUM(BB88:BE88)/4*3),"")</f>
      </c>
      <c r="BF88" s="24">
        <f>IF(AND(BG88&lt;&gt;"",BG88&lt;&gt;"+++",BG88&gt;=17.5),ROUND(BG88,0),"")</f>
      </c>
      <c r="BG88" s="7">
        <f>IF(BH88&lt;&gt;"",IF(BH88="*","+++",SUM(BH88:BI88)/2*3),"")</f>
      </c>
      <c r="BI88" s="25"/>
      <c r="BJ88" s="23">
        <f>IF(AND(BK88&lt;&gt;"",BK88&lt;&gt;"+++",BK88&gt;=17.5),ROUND(BK88,0),"")</f>
      </c>
      <c r="BK88" s="7">
        <f>IF(BL88&lt;&gt;"",IF(BL88="*","+++",SUM(BL88:BO88)/4*3),"")</f>
      </c>
      <c r="BP88" s="24">
        <f>IF(AND(BQ88&lt;&gt;"",BQ88&lt;&gt;"+++",BQ88&gt;=17.5),ROUND(BQ88,0),"")</f>
      </c>
      <c r="BQ88" s="7">
        <f>IF(BR88&lt;&gt;"",IF(BR88="*","+++",SUM(BR88:BS88)/2*3),"")</f>
      </c>
      <c r="BS88" s="25"/>
      <c r="BT88" s="23">
        <f>IF(AND(BU88&lt;&gt;"",BU88&lt;&gt;"+++",BU88&gt;=17.5),ROUND(BU88,0),"")</f>
      </c>
      <c r="BU88" s="7">
        <f>IF(BV88&lt;&gt;"",IF(BV88="*","+++",SUM(BV88:BY88)/4*3),"")</f>
      </c>
      <c r="BZ88" s="24">
        <f>IF(AND(CA88&lt;&gt;"",CA88&lt;&gt;"+++",CA88&gt;=17.5),ROUND(CA88,0),"")</f>
      </c>
      <c r="CA88" s="7">
        <f>IF(CB88&lt;&gt;"",IF(CB88="*","+++",SUM(CB88:CC88)/2*3),"")</f>
      </c>
      <c r="CC88" s="25"/>
      <c r="CD88" s="23">
        <f>IF(AND(CE88&lt;&gt;"",CE88&lt;&gt;"+++",CE88&gt;=17.5),ROUND(CE88,0),"")</f>
      </c>
      <c r="CE88" s="7">
        <f>IF(CF88&lt;&gt;"",IF(CF88="*","+++",SUM(CF88:CI88)/4*3),"")</f>
      </c>
      <c r="CJ88" s="24">
        <f>IF(AND(CK88&lt;&gt;"",CK88&lt;&gt;"+++",CK88&gt;=17.5),ROUND(CK88,0),"")</f>
      </c>
      <c r="CK88" s="7">
        <f>IF(CL88&lt;&gt;"",IF(CL88="*","+++",SUM(CL88:CM88)/2*3),"")</f>
      </c>
      <c r="CM88" s="25"/>
    </row>
    <row r="89" spans="1:91" ht="12.75">
      <c r="A89" s="5">
        <v>634517</v>
      </c>
      <c r="B89" s="11" t="str">
        <f>IF(COUNTBLANK(H89:CM89)=84,"?","")</f>
        <v>?</v>
      </c>
      <c r="C89" s="11"/>
      <c r="D89" s="11">
        <f>IF(AND(F89&lt;&gt;"",G89&lt;&gt;""),MIN(30,ROUND((F89+G89)/2,0)),"")</f>
      </c>
      <c r="E89" s="11">
        <f>IF(D89=30,IF(ROUND((F89+G89)/2,0)&gt;31,"SI",""),"")</f>
      </c>
      <c r="F89" s="33">
        <f>IF(OR(H89&lt;&gt;"",R89&lt;&gt;"",AB89&lt;&gt;"",AP89&lt;&gt;"",AZ89&lt;&gt;"",BJ89&lt;&gt;"",BT89&lt;&gt;"",CD89&lt;&gt;""),MAX(I89,S89,AC89,AQ89,BA89,BK89,BU89,CE89),"")</f>
      </c>
      <c r="G89" s="33">
        <f>IF(OR(N89&lt;&gt;"",X89&lt;&gt;"",AH89&lt;&gt;"",AL89&lt;&gt;"",AV89&lt;&gt;"",BF89&lt;&gt;"",BP89&lt;&gt;"",BZ89&lt;&gt;"",CJ89&lt;&gt;""),MAX(O89,Y89,AI89,AM89,AW89,BG89,BQ89,CA89,CK89),"")</f>
      </c>
      <c r="H89" s="23">
        <f>IF(AND(I89&lt;&gt;"",I89&lt;&gt;"+++",I89&gt;=17.5),ROUND(I89,0),"")</f>
      </c>
      <c r="I89" s="7">
        <f>IF(J89&lt;&gt;"",IF(J89="*","+++",SUM(J89:M89)/4*3),"")</f>
      </c>
      <c r="N89" s="24">
        <f>IF(AND(O89&lt;&gt;"",O89&lt;&gt;"+++",O89&gt;=17.5),ROUND(O89,0),"")</f>
      </c>
      <c r="O89" s="7">
        <f>IF(P89&lt;&gt;"",IF(P89="*","+++",SUM(P89:Q89)/2*3),"")</f>
      </c>
      <c r="Q89" s="25"/>
      <c r="R89" s="23">
        <f>IF(AND(S89&lt;&gt;"",S89&lt;&gt;"+++",S89&gt;=17.5),ROUND(S89,0),"")</f>
      </c>
      <c r="S89" s="7">
        <f>IF(T89&lt;&gt;"",IF(T89="*","+++",SUM(T89:W89)/4*3),"")</f>
      </c>
      <c r="X89" s="24">
        <f>IF(AND(Y89&lt;&gt;"",Y89&lt;&gt;"+++",Y89&gt;=17.5),ROUND(Y89,0),"")</f>
      </c>
      <c r="Y89" s="7">
        <f>IF(Z89&lt;&gt;"",IF(Z89="*","+++",SUM(Z89:AA89)/2*3),"")</f>
      </c>
      <c r="AA89" s="25"/>
      <c r="AB89" s="23">
        <f>IF(AND(AC89&lt;&gt;"",AC89&lt;&gt;"+++",AC89&gt;=17.5),ROUND(AC89,0),"")</f>
      </c>
      <c r="AC89" s="7">
        <f>IF(AD89&lt;&gt;"",IF(AD89="*","+++",SUM(AD89:AG89)/4*3),"")</f>
      </c>
      <c r="AH89" s="24">
        <f>IF(AND(AI89&lt;&gt;"",AI89&lt;&gt;"+++",AI89&gt;=17.5),ROUND(AI89,0),"")</f>
      </c>
      <c r="AI89" s="7">
        <f>IF(AJ89&lt;&gt;"",IF(AJ89="*","+++",SUM(AJ89:AK89)/2*3),"")</f>
      </c>
      <c r="AK89" s="25"/>
      <c r="AL89" s="24">
        <f>IF(AND(AM89&lt;&gt;"",AM89&lt;&gt;"+++",AM89&gt;=17.5),ROUND(AM89,0),"")</f>
      </c>
      <c r="AM89" s="7">
        <f>IF(AN89&lt;&gt;"",IF(AN89="*","+++",SUM(AN89:AO89)/2*3),"")</f>
      </c>
      <c r="AO89" s="25"/>
      <c r="AP89" s="23">
        <f>IF(AND(AQ89&lt;&gt;"",AQ89&lt;&gt;"+++",AQ89&gt;=17.5),ROUND(AQ89,0),"")</f>
      </c>
      <c r="AQ89" s="7">
        <f>IF(AR89&lt;&gt;"",IF(AR89="*","+++",SUM(AR89:AU89)/4*3),"")</f>
      </c>
      <c r="AV89" s="24">
        <f>IF(AND(AW89&lt;&gt;"",AW89&lt;&gt;"+++",AW89&gt;=17.5),ROUND(AW89,0),"")</f>
      </c>
      <c r="AW89" s="7">
        <f>IF(AX89&lt;&gt;"",IF(AX89="*","+++",SUM(AX89:AY89)/2*3),"")</f>
      </c>
      <c r="AY89" s="25"/>
      <c r="AZ89" s="23">
        <f>IF(AND(BA89&lt;&gt;"",BA89&lt;&gt;"+++",BA89&gt;=17.5),ROUND(BA89,0),"")</f>
      </c>
      <c r="BA89" s="7">
        <f>IF(BB89&lt;&gt;"",IF(BB89="*","+++",SUM(BB89:BE89)/4*3),"")</f>
      </c>
      <c r="BF89" s="24">
        <f>IF(AND(BG89&lt;&gt;"",BG89&lt;&gt;"+++",BG89&gt;=17.5),ROUND(BG89,0),"")</f>
      </c>
      <c r="BG89" s="7">
        <f>IF(BH89&lt;&gt;"",IF(BH89="*","+++",SUM(BH89:BI89)/2*3),"")</f>
      </c>
      <c r="BI89" s="25"/>
      <c r="BJ89" s="23">
        <f>IF(AND(BK89&lt;&gt;"",BK89&lt;&gt;"+++",BK89&gt;=17.5),ROUND(BK89,0),"")</f>
      </c>
      <c r="BK89" s="7">
        <f>IF(BL89&lt;&gt;"",IF(BL89="*","+++",SUM(BL89:BO89)/4*3),"")</f>
      </c>
      <c r="BP89" s="24">
        <f>IF(AND(BQ89&lt;&gt;"",BQ89&lt;&gt;"+++",BQ89&gt;=17.5),ROUND(BQ89,0),"")</f>
      </c>
      <c r="BQ89" s="7">
        <f>IF(BR89&lt;&gt;"",IF(BR89="*","+++",SUM(BR89:BS89)/2*3),"")</f>
      </c>
      <c r="BS89" s="25"/>
      <c r="BT89" s="23">
        <f>IF(AND(BU89&lt;&gt;"",BU89&lt;&gt;"+++",BU89&gt;=17.5),ROUND(BU89,0),"")</f>
      </c>
      <c r="BU89" s="7">
        <f>IF(BV89&lt;&gt;"",IF(BV89="*","+++",SUM(BV89:BY89)/4*3),"")</f>
      </c>
      <c r="BZ89" s="24">
        <f>IF(AND(CA89&lt;&gt;"",CA89&lt;&gt;"+++",CA89&gt;=17.5),ROUND(CA89,0),"")</f>
      </c>
      <c r="CA89" s="7">
        <f>IF(CB89&lt;&gt;"",IF(CB89="*","+++",SUM(CB89:CC89)/2*3),"")</f>
      </c>
      <c r="CC89" s="25"/>
      <c r="CD89" s="23">
        <f>IF(AND(CE89&lt;&gt;"",CE89&lt;&gt;"+++",CE89&gt;=17.5),ROUND(CE89,0),"")</f>
      </c>
      <c r="CE89" s="7">
        <f>IF(CF89&lt;&gt;"",IF(CF89="*","+++",SUM(CF89:CI89)/4*3),"")</f>
      </c>
      <c r="CJ89" s="24">
        <f>IF(AND(CK89&lt;&gt;"",CK89&lt;&gt;"+++",CK89&gt;=17.5),ROUND(CK89,0),"")</f>
      </c>
      <c r="CK89" s="7">
        <f>IF(CL89&lt;&gt;"",IF(CL89="*","+++",SUM(CL89:CM89)/2*3),"")</f>
      </c>
      <c r="CM89" s="25"/>
    </row>
    <row r="90" spans="1:91" ht="12.75">
      <c r="A90" s="5" t="s">
        <v>31</v>
      </c>
      <c r="B90" s="11">
        <f>IF(COUNTBLANK(H90:CM90)=84,"?","")</f>
      </c>
      <c r="C90" s="11">
        <v>37</v>
      </c>
      <c r="D90" s="11">
        <f>IF(AND(F90&lt;&gt;"",G90&lt;&gt;""),MIN(30,ROUND((F90+G90)/2,0)),"")</f>
        <v>24</v>
      </c>
      <c r="E90" s="11">
        <f>IF(D90=30,IF(ROUND((F90+G90)/2,0)&gt;31,"SI",""),"")</f>
      </c>
      <c r="F90" s="33">
        <f>IF(OR(H90&lt;&gt;"",R90&lt;&gt;"",AB90&lt;&gt;"",AP90&lt;&gt;"",AZ90&lt;&gt;"",BJ90&lt;&gt;"",BT90&lt;&gt;"",CD90&lt;&gt;""),MAX(I90,S90,AC90,AQ90,BA90,BK90,BU90,CE90),"")</f>
        <v>23.25</v>
      </c>
      <c r="G90" s="33">
        <f>IF(OR(N90&lt;&gt;"",X90&lt;&gt;"",AH90&lt;&gt;"",AL90&lt;&gt;"",AV90&lt;&gt;"",BF90&lt;&gt;"",BP90&lt;&gt;"",BZ90&lt;&gt;"",CJ90&lt;&gt;""),MAX(O90,Y90,AI90,AM90,AW90,BG90,BQ90,CA90,CK90),"")</f>
        <v>25.5</v>
      </c>
      <c r="H90" s="23">
        <f>IF(AND(I90&lt;&gt;"",I90&lt;&gt;"+++",I90&gt;=17.5),ROUND(I90,0),"")</f>
        <v>23</v>
      </c>
      <c r="I90" s="7">
        <f>IF(J90&lt;&gt;"",IF(J90="*","+++",SUM(J90:M90)/4*3),"")</f>
        <v>23.25</v>
      </c>
      <c r="J90" s="7">
        <v>8.5</v>
      </c>
      <c r="K90" s="7">
        <v>5.5</v>
      </c>
      <c r="L90" s="7">
        <v>10</v>
      </c>
      <c r="M90" s="7">
        <v>7</v>
      </c>
      <c r="N90" s="24">
        <f>IF(AND(O90&lt;&gt;"",O90&lt;&gt;"+++",O90&gt;=17.5),ROUND(O90,0),"")</f>
        <v>26</v>
      </c>
      <c r="O90" s="7">
        <f>IF(P90&lt;&gt;"",IF(P90="*","+++",SUM(P90:Q90)/2*3),"")</f>
        <v>25.5</v>
      </c>
      <c r="P90" s="7">
        <v>11</v>
      </c>
      <c r="Q90" s="25">
        <v>6</v>
      </c>
      <c r="R90" s="23">
        <f>IF(AND(S90&lt;&gt;"",S90&lt;&gt;"+++",S90&gt;=17.5),ROUND(S90,0),"")</f>
      </c>
      <c r="S90" s="7">
        <f>IF(T90&lt;&gt;"",IF(T90="*","+++",SUM(T90:W90)/4*3),"")</f>
      </c>
      <c r="X90" s="24">
        <f>IF(AND(Y90&lt;&gt;"",Y90&lt;&gt;"+++",Y90&gt;=17.5),ROUND(Y90,0),"")</f>
      </c>
      <c r="Y90" s="7">
        <f>IF(Z90&lt;&gt;"",IF(Z90="*","+++",SUM(Z90:AA90)/2*3),"")</f>
      </c>
      <c r="AA90" s="25"/>
      <c r="AB90" s="23">
        <f>IF(AND(AC90&lt;&gt;"",AC90&lt;&gt;"+++",AC90&gt;=17.5),ROUND(AC90,0),"")</f>
      </c>
      <c r="AC90" s="7">
        <f>IF(AD90&lt;&gt;"",IF(AD90="*","+++",SUM(AD90:AG90)/4*3),"")</f>
      </c>
      <c r="AH90" s="24">
        <f>IF(AND(AI90&lt;&gt;"",AI90&lt;&gt;"+++",AI90&gt;=17.5),ROUND(AI90,0),"")</f>
      </c>
      <c r="AI90" s="7">
        <f>IF(AJ90&lt;&gt;"",IF(AJ90="*","+++",SUM(AJ90:AK90)/2*3),"")</f>
      </c>
      <c r="AK90" s="25"/>
      <c r="AL90" s="24">
        <f>IF(AND(AM90&lt;&gt;"",AM90&lt;&gt;"+++",AM90&gt;=17.5),ROUND(AM90,0),"")</f>
      </c>
      <c r="AM90" s="7">
        <f>IF(AN90&lt;&gt;"",IF(AN90="*","+++",SUM(AN90:AO90)/2*3),"")</f>
      </c>
      <c r="AO90" s="25"/>
      <c r="AP90" s="23">
        <f>IF(AND(AQ90&lt;&gt;"",AQ90&lt;&gt;"+++",AQ90&gt;=17.5),ROUND(AQ90,0),"")</f>
      </c>
      <c r="AQ90" s="7">
        <f>IF(AR90&lt;&gt;"",IF(AR90="*","+++",SUM(AR90:AU90)/4*3),"")</f>
      </c>
      <c r="AV90" s="24">
        <f>IF(AND(AW90&lt;&gt;"",AW90&lt;&gt;"+++",AW90&gt;=17.5),ROUND(AW90,0),"")</f>
      </c>
      <c r="AW90" s="7">
        <f>IF(AX90&lt;&gt;"",IF(AX90="*","+++",SUM(AX90:AY90)/2*3),"")</f>
      </c>
      <c r="AY90" s="25"/>
      <c r="AZ90" s="23">
        <f>IF(AND(BA90&lt;&gt;"",BA90&lt;&gt;"+++",BA90&gt;=17.5),ROUND(BA90,0),"")</f>
      </c>
      <c r="BA90" s="7">
        <f>IF(BB90&lt;&gt;"",IF(BB90="*","+++",SUM(BB90:BE90)/4*3),"")</f>
      </c>
      <c r="BF90" s="24">
        <f>IF(AND(BG90&lt;&gt;"",BG90&lt;&gt;"+++",BG90&gt;=17.5),ROUND(BG90,0),"")</f>
      </c>
      <c r="BG90" s="7">
        <f>IF(BH90&lt;&gt;"",IF(BH90="*","+++",SUM(BH90:BI90)/2*3),"")</f>
      </c>
      <c r="BI90" s="25"/>
      <c r="BJ90" s="23">
        <f>IF(AND(BK90&lt;&gt;"",BK90&lt;&gt;"+++",BK90&gt;=17.5),ROUND(BK90,0),"")</f>
      </c>
      <c r="BK90" s="7">
        <f>IF(BL90&lt;&gt;"",IF(BL90="*","+++",SUM(BL90:BO90)/4*3),"")</f>
      </c>
      <c r="BP90" s="24">
        <f>IF(AND(BQ90&lt;&gt;"",BQ90&lt;&gt;"+++",BQ90&gt;=17.5),ROUND(BQ90,0),"")</f>
      </c>
      <c r="BQ90" s="7">
        <f>IF(BR90&lt;&gt;"",IF(BR90="*","+++",SUM(BR90:BS90)/2*3),"")</f>
      </c>
      <c r="BS90" s="25"/>
      <c r="BT90" s="23">
        <f>IF(AND(BU90&lt;&gt;"",BU90&lt;&gt;"+++",BU90&gt;=17.5),ROUND(BU90,0),"")</f>
      </c>
      <c r="BU90" s="7">
        <f>IF(BV90&lt;&gt;"",IF(BV90="*","+++",SUM(BV90:BY90)/4*3),"")</f>
      </c>
      <c r="BZ90" s="24">
        <f>IF(AND(CA90&lt;&gt;"",CA90&lt;&gt;"+++",CA90&gt;=17.5),ROUND(CA90,0),"")</f>
      </c>
      <c r="CA90" s="7">
        <f>IF(CB90&lt;&gt;"",IF(CB90="*","+++",SUM(CB90:CC90)/2*3),"")</f>
      </c>
      <c r="CC90" s="25"/>
      <c r="CD90" s="23">
        <f>IF(AND(CE90&lt;&gt;"",CE90&lt;&gt;"+++",CE90&gt;=17.5),ROUND(CE90,0),"")</f>
      </c>
      <c r="CE90" s="7">
        <f>IF(CF90&lt;&gt;"",IF(CF90="*","+++",SUM(CF90:CI90)/4*3),"")</f>
      </c>
      <c r="CJ90" s="24">
        <f>IF(AND(CK90&lt;&gt;"",CK90&lt;&gt;"+++",CK90&gt;=17.5),ROUND(CK90,0),"")</f>
      </c>
      <c r="CK90" s="7">
        <f>IF(CL90&lt;&gt;"",IF(CL90="*","+++",SUM(CL90:CM90)/2*3),"")</f>
      </c>
      <c r="CM90" s="25"/>
    </row>
    <row r="91" spans="1:91" ht="12.75">
      <c r="A91" s="5" t="s">
        <v>57</v>
      </c>
      <c r="B91" s="11">
        <f>IF(COUNTBLANK(H91:CM91)=84,"?","")</f>
      </c>
      <c r="C91" s="11">
        <v>53</v>
      </c>
      <c r="D91" s="11">
        <f>IF(AND(F91&lt;&gt;"",G91&lt;&gt;""),MIN(30,ROUND((F91+G91)/2,0)),"")</f>
        <v>20</v>
      </c>
      <c r="E91" s="11">
        <f>IF(D91=30,IF(ROUND((F91+G91)/2,0)&gt;31,"SI",""),"")</f>
      </c>
      <c r="F91" s="33">
        <f>IF(OR(H91&lt;&gt;"",R91&lt;&gt;"",AB91&lt;&gt;"",AP91&lt;&gt;"",AZ91&lt;&gt;"",BJ91&lt;&gt;"",BT91&lt;&gt;"",CD91&lt;&gt;""),MAX(I91,S91,AC91,AQ91,BA91,BK91,BU91,CE91),"")</f>
        <v>21</v>
      </c>
      <c r="G91" s="33">
        <f>IF(OR(N91&lt;&gt;"",X91&lt;&gt;"",AH91&lt;&gt;"",AL91&lt;&gt;"",AV91&lt;&gt;"",BF91&lt;&gt;"",BP91&lt;&gt;"",BZ91&lt;&gt;"",CJ91&lt;&gt;""),MAX(O91,Y91,AI91,AM91,AW91,BG91,BQ91,CA91,CK91),"")</f>
        <v>18</v>
      </c>
      <c r="H91" s="23">
        <f>IF(AND(I91&lt;&gt;"",I91&lt;&gt;"+++",I91&gt;=17.5),ROUND(I91,0),"")</f>
      </c>
      <c r="I91" s="7">
        <f>IF(J91&lt;&gt;"",IF(J91="*","+++",SUM(J91:M91)/4*3),"")</f>
        <v>16.125</v>
      </c>
      <c r="J91" s="7">
        <v>8.5</v>
      </c>
      <c r="K91" s="7">
        <v>0</v>
      </c>
      <c r="L91" s="7">
        <v>6</v>
      </c>
      <c r="M91" s="7">
        <v>7</v>
      </c>
      <c r="N91" s="24">
        <f>IF(AND(O91&lt;&gt;"",O91&lt;&gt;"+++",O91&gt;=17.5),ROUND(O91,0),"")</f>
      </c>
      <c r="O91" s="7">
        <f>IF(P91&lt;&gt;"",IF(P91="*","+++",SUM(P91:Q91)/2*3),"")</f>
      </c>
      <c r="Q91" s="25"/>
      <c r="R91" s="23">
        <f>IF(AND(S91&lt;&gt;"",S91&lt;&gt;"+++",S91&gt;=17.5),ROUND(S91,0),"")</f>
        <v>21</v>
      </c>
      <c r="S91" s="7">
        <f>IF(T91&lt;&gt;"",IF(T91="*","+++",SUM(T91:W91)/4*3),"")</f>
        <v>21</v>
      </c>
      <c r="T91" s="7">
        <v>6</v>
      </c>
      <c r="U91" s="7">
        <v>4</v>
      </c>
      <c r="V91" s="7">
        <v>10</v>
      </c>
      <c r="W91" s="7">
        <v>8</v>
      </c>
      <c r="X91" s="24">
        <f>IF(AND(Y91&lt;&gt;"",Y91&lt;&gt;"+++",Y91&gt;=17.5),ROUND(Y91,0),"")</f>
      </c>
      <c r="Y91" s="7" t="str">
        <f>IF(Z91&lt;&gt;"",IF(Z91="*","+++",SUM(Z91:AA91)/2*3),"")</f>
        <v>+++</v>
      </c>
      <c r="Z91" s="7" t="s">
        <v>101</v>
      </c>
      <c r="AA91" s="25" t="s">
        <v>101</v>
      </c>
      <c r="AB91" s="23">
        <f>IF(AND(AC91&lt;&gt;"",AC91&lt;&gt;"+++",AC91&gt;=17.5),ROUND(AC91,0),"")</f>
      </c>
      <c r="AC91" s="7">
        <f>IF(AD91&lt;&gt;"",IF(AD91="*","+++",SUM(AD91:AG91)/4*3),"")</f>
      </c>
      <c r="AH91" s="24">
        <f>IF(AND(AI91&lt;&gt;"",AI91&lt;&gt;"+++",AI91&gt;=17.5),ROUND(AI91,0),"")</f>
      </c>
      <c r="AI91" s="7" t="str">
        <f>IF(AJ91&lt;&gt;"",IF(AJ91="*","+++",SUM(AJ91:AK91)/2*3),"")</f>
        <v>+++</v>
      </c>
      <c r="AJ91" s="7" t="s">
        <v>101</v>
      </c>
      <c r="AK91" s="25" t="s">
        <v>101</v>
      </c>
      <c r="AL91" s="24">
        <f>IF(AND(AM91&lt;&gt;"",AM91&lt;&gt;"+++",AM91&gt;=17.5),ROUND(AM91,0),"")</f>
        <v>18</v>
      </c>
      <c r="AM91" s="7">
        <f>IF(AN91&lt;&gt;"",IF(AN91="*","+++",SUM(AN91:AO91)/2*3),"")</f>
        <v>18</v>
      </c>
      <c r="AN91" s="7">
        <v>6</v>
      </c>
      <c r="AO91" s="25">
        <v>6</v>
      </c>
      <c r="AP91" s="23">
        <f>IF(AND(AQ91&lt;&gt;"",AQ91&lt;&gt;"+++",AQ91&gt;=17.5),ROUND(AQ91,0),"")</f>
      </c>
      <c r="AQ91" s="7">
        <f>IF(AR91&lt;&gt;"",IF(AR91="*","+++",SUM(AR91:AU91)/4*3),"")</f>
      </c>
      <c r="AV91" s="24">
        <f>IF(AND(AW91&lt;&gt;"",AW91&lt;&gt;"+++",AW91&gt;=17.5),ROUND(AW91,0),"")</f>
      </c>
      <c r="AW91" s="7">
        <f>IF(AX91&lt;&gt;"",IF(AX91="*","+++",SUM(AX91:AY91)/2*3),"")</f>
      </c>
      <c r="AY91" s="25"/>
      <c r="AZ91" s="23">
        <f>IF(AND(BA91&lt;&gt;"",BA91&lt;&gt;"+++",BA91&gt;=17.5),ROUND(BA91,0),"")</f>
      </c>
      <c r="BA91" s="7">
        <f>IF(BB91&lt;&gt;"",IF(BB91="*","+++",SUM(BB91:BE91)/4*3),"")</f>
      </c>
      <c r="BF91" s="24">
        <f>IF(AND(BG91&lt;&gt;"",BG91&lt;&gt;"+++",BG91&gt;=17.5),ROUND(BG91,0),"")</f>
      </c>
      <c r="BG91" s="7">
        <f>IF(BH91&lt;&gt;"",IF(BH91="*","+++",SUM(BH91:BI91)/2*3),"")</f>
      </c>
      <c r="BI91" s="25"/>
      <c r="BJ91" s="23">
        <f>IF(AND(BK91&lt;&gt;"",BK91&lt;&gt;"+++",BK91&gt;=17.5),ROUND(BK91,0),"")</f>
      </c>
      <c r="BK91" s="7">
        <f>IF(BL91&lt;&gt;"",IF(BL91="*","+++",SUM(BL91:BO91)/4*3),"")</f>
      </c>
      <c r="BP91" s="24">
        <f>IF(AND(BQ91&lt;&gt;"",BQ91&lt;&gt;"+++",BQ91&gt;=17.5),ROUND(BQ91,0),"")</f>
      </c>
      <c r="BQ91" s="7">
        <f>IF(BR91&lt;&gt;"",IF(BR91="*","+++",SUM(BR91:BS91)/2*3),"")</f>
      </c>
      <c r="BS91" s="25"/>
      <c r="BT91" s="23">
        <f>IF(AND(BU91&lt;&gt;"",BU91&lt;&gt;"+++",BU91&gt;=17.5),ROUND(BU91,0),"")</f>
      </c>
      <c r="BU91" s="7">
        <f>IF(BV91&lt;&gt;"",IF(BV91="*","+++",SUM(BV91:BY91)/4*3),"")</f>
      </c>
      <c r="BZ91" s="24">
        <f>IF(AND(CA91&lt;&gt;"",CA91&lt;&gt;"+++",CA91&gt;=17.5),ROUND(CA91,0),"")</f>
      </c>
      <c r="CA91" s="7">
        <f>IF(CB91&lt;&gt;"",IF(CB91="*","+++",SUM(CB91:CC91)/2*3),"")</f>
      </c>
      <c r="CC91" s="25"/>
      <c r="CD91" s="23">
        <f>IF(AND(CE91&lt;&gt;"",CE91&lt;&gt;"+++",CE91&gt;=17.5),ROUND(CE91,0),"")</f>
      </c>
      <c r="CE91" s="7">
        <f>IF(CF91&lt;&gt;"",IF(CF91="*","+++",SUM(CF91:CI91)/4*3),"")</f>
      </c>
      <c r="CJ91" s="24">
        <f>IF(AND(CK91&lt;&gt;"",CK91&lt;&gt;"+++",CK91&gt;=17.5),ROUND(CK91,0),"")</f>
      </c>
      <c r="CK91" s="7">
        <f>IF(CL91&lt;&gt;"",IF(CL91="*","+++",SUM(CL91:CM91)/2*3),"")</f>
      </c>
      <c r="CM91" s="25"/>
    </row>
    <row r="92" spans="1:91" ht="12.75">
      <c r="A92" s="18" t="s">
        <v>95</v>
      </c>
      <c r="B92" s="11" t="str">
        <f>IF(COUNTBLANK(H92:CM92)=84,"?","")</f>
        <v>?</v>
      </c>
      <c r="C92" s="11"/>
      <c r="D92" s="11">
        <f>IF(AND(F92&lt;&gt;"",G92&lt;&gt;""),MIN(30,ROUND((F92+G92)/2,0)),"")</f>
      </c>
      <c r="E92" s="11">
        <f>IF(D92=30,IF(ROUND((F92+G92)/2,0)&gt;31,"SI",""),"")</f>
      </c>
      <c r="F92" s="33">
        <f>IF(OR(H92&lt;&gt;"",R92&lt;&gt;"",AB92&lt;&gt;"",AP92&lt;&gt;"",AZ92&lt;&gt;"",BJ92&lt;&gt;"",BT92&lt;&gt;"",CD92&lt;&gt;""),MAX(I92,S92,AC92,AQ92,BA92,BK92,BU92,CE92),"")</f>
      </c>
      <c r="G92" s="33">
        <f>IF(OR(N92&lt;&gt;"",X92&lt;&gt;"",AH92&lt;&gt;"",AL92&lt;&gt;"",AV92&lt;&gt;"",BF92&lt;&gt;"",BP92&lt;&gt;"",BZ92&lt;&gt;"",CJ92&lt;&gt;""),MAX(O92,Y92,AI92,AM92,AW92,BG92,BQ92,CA92,CK92),"")</f>
      </c>
      <c r="H92" s="23">
        <f>IF(AND(I92&lt;&gt;"",I92&lt;&gt;"+++",I92&gt;=17.5),ROUND(I92,0),"")</f>
      </c>
      <c r="I92" s="7">
        <f>IF(J92&lt;&gt;"",IF(J92="*","+++",SUM(J92:M92)/4*3),"")</f>
      </c>
      <c r="N92" s="24">
        <f>IF(AND(O92&lt;&gt;"",O92&lt;&gt;"+++",O92&gt;=17.5),ROUND(O92,0),"")</f>
      </c>
      <c r="O92" s="7">
        <f>IF(P92&lt;&gt;"",IF(P92="*","+++",SUM(P92:Q92)/2*3),"")</f>
      </c>
      <c r="Q92" s="25"/>
      <c r="R92" s="23">
        <f>IF(AND(S92&lt;&gt;"",S92&lt;&gt;"+++",S92&gt;=17.5),ROUND(S92,0),"")</f>
      </c>
      <c r="S92" s="7">
        <f>IF(T92&lt;&gt;"",IF(T92="*","+++",SUM(T92:W92)/4*3),"")</f>
      </c>
      <c r="X92" s="24">
        <f>IF(AND(Y92&lt;&gt;"",Y92&lt;&gt;"+++",Y92&gt;=17.5),ROUND(Y92,0),"")</f>
      </c>
      <c r="Y92" s="7">
        <f>IF(Z92&lt;&gt;"",IF(Z92="*","+++",SUM(Z92:AA92)/2*3),"")</f>
      </c>
      <c r="AA92" s="25"/>
      <c r="AB92" s="23">
        <f>IF(AND(AC92&lt;&gt;"",AC92&lt;&gt;"+++",AC92&gt;=17.5),ROUND(AC92,0),"")</f>
      </c>
      <c r="AC92" s="7">
        <f>IF(AD92&lt;&gt;"",IF(AD92="*","+++",SUM(AD92:AG92)/4*3),"")</f>
      </c>
      <c r="AH92" s="24">
        <f>IF(AND(AI92&lt;&gt;"",AI92&lt;&gt;"+++",AI92&gt;=17.5),ROUND(AI92,0),"")</f>
      </c>
      <c r="AI92" s="7">
        <f>IF(AJ92&lt;&gt;"",IF(AJ92="*","+++",SUM(AJ92:AK92)/2*3),"")</f>
      </c>
      <c r="AK92" s="25"/>
      <c r="AL92" s="24">
        <f>IF(AND(AM92&lt;&gt;"",AM92&lt;&gt;"+++",AM92&gt;=17.5),ROUND(AM92,0),"")</f>
      </c>
      <c r="AM92" s="7">
        <f>IF(AN92&lt;&gt;"",IF(AN92="*","+++",SUM(AN92:AO92)/2*3),"")</f>
      </c>
      <c r="AO92" s="25"/>
      <c r="AP92" s="23">
        <f>IF(AND(AQ92&lt;&gt;"",AQ92&lt;&gt;"+++",AQ92&gt;=17.5),ROUND(AQ92,0),"")</f>
      </c>
      <c r="AQ92" s="7">
        <f>IF(AR92&lt;&gt;"",IF(AR92="*","+++",SUM(AR92:AU92)/4*3),"")</f>
      </c>
      <c r="AV92" s="24">
        <f>IF(AND(AW92&lt;&gt;"",AW92&lt;&gt;"+++",AW92&gt;=17.5),ROUND(AW92,0),"")</f>
      </c>
      <c r="AW92" s="7">
        <f>IF(AX92&lt;&gt;"",IF(AX92="*","+++",SUM(AX92:AY92)/2*3),"")</f>
      </c>
      <c r="AY92" s="25"/>
      <c r="AZ92" s="23">
        <f>IF(AND(BA92&lt;&gt;"",BA92&lt;&gt;"+++",BA92&gt;=17.5),ROUND(BA92,0),"")</f>
      </c>
      <c r="BA92" s="7">
        <f>IF(BB92&lt;&gt;"",IF(BB92="*","+++",SUM(BB92:BE92)/4*3),"")</f>
      </c>
      <c r="BF92" s="24">
        <f>IF(AND(BG92&lt;&gt;"",BG92&lt;&gt;"+++",BG92&gt;=17.5),ROUND(BG92,0),"")</f>
      </c>
      <c r="BG92" s="7">
        <f>IF(BH92&lt;&gt;"",IF(BH92="*","+++",SUM(BH92:BI92)/2*3),"")</f>
      </c>
      <c r="BI92" s="25"/>
      <c r="BJ92" s="23">
        <f>IF(AND(BK92&lt;&gt;"",BK92&lt;&gt;"+++",BK92&gt;=17.5),ROUND(BK92,0),"")</f>
      </c>
      <c r="BK92" s="7">
        <f>IF(BL92&lt;&gt;"",IF(BL92="*","+++",SUM(BL92:BO92)/4*3),"")</f>
      </c>
      <c r="BP92" s="24">
        <f>IF(AND(BQ92&lt;&gt;"",BQ92&lt;&gt;"+++",BQ92&gt;=17.5),ROUND(BQ92,0),"")</f>
      </c>
      <c r="BQ92" s="7">
        <f>IF(BR92&lt;&gt;"",IF(BR92="*","+++",SUM(BR92:BS92)/2*3),"")</f>
      </c>
      <c r="BS92" s="25"/>
      <c r="BT92" s="23">
        <f>IF(AND(BU92&lt;&gt;"",BU92&lt;&gt;"+++",BU92&gt;=17.5),ROUND(BU92,0),"")</f>
      </c>
      <c r="BU92" s="7">
        <f>IF(BV92&lt;&gt;"",IF(BV92="*","+++",SUM(BV92:BY92)/4*3),"")</f>
      </c>
      <c r="BZ92" s="24">
        <f>IF(AND(CA92&lt;&gt;"",CA92&lt;&gt;"+++",CA92&gt;=17.5),ROUND(CA92,0),"")</f>
      </c>
      <c r="CA92" s="7">
        <f>IF(CB92&lt;&gt;"",IF(CB92="*","+++",SUM(CB92:CC92)/2*3),"")</f>
      </c>
      <c r="CC92" s="25"/>
      <c r="CD92" s="23">
        <f>IF(AND(CE92&lt;&gt;"",CE92&lt;&gt;"+++",CE92&gt;=17.5),ROUND(CE92,0),"")</f>
      </c>
      <c r="CE92" s="7">
        <f>IF(CF92&lt;&gt;"",IF(CF92="*","+++",SUM(CF92:CI92)/4*3),"")</f>
      </c>
      <c r="CJ92" s="24">
        <f>IF(AND(CK92&lt;&gt;"",CK92&lt;&gt;"+++",CK92&gt;=17.5),ROUND(CK92,0),"")</f>
      </c>
      <c r="CK92" s="7">
        <f>IF(CL92&lt;&gt;"",IF(CL92="*","+++",SUM(CL92:CM92)/2*3),"")</f>
      </c>
      <c r="CM92" s="25"/>
    </row>
    <row r="93" spans="1:91" ht="12.75">
      <c r="A93" s="5" t="s">
        <v>5</v>
      </c>
      <c r="B93" s="11">
        <f>IF(COUNTBLANK(H93:CM93)=84,"?","")</f>
      </c>
      <c r="C93" s="11">
        <v>41</v>
      </c>
      <c r="D93" s="11">
        <f>IF(AND(F93&lt;&gt;"",G93&lt;&gt;""),MIN(30,ROUND((F93+G93)/2,0)),"")</f>
        <v>23</v>
      </c>
      <c r="E93" s="11">
        <f>IF(D93=30,IF(ROUND((F93+G93)/2,0)&gt;31,"SI",""),"")</f>
      </c>
      <c r="F93" s="33">
        <f>IF(OR(H93&lt;&gt;"",R93&lt;&gt;"",AB93&lt;&gt;"",AP93&lt;&gt;"",AZ93&lt;&gt;"",BJ93&lt;&gt;"",BT93&lt;&gt;"",CD93&lt;&gt;""),MAX(I93,S93,AC93,AQ93,BA93,BK93,BU93,CE93),"")</f>
        <v>25.5</v>
      </c>
      <c r="G93" s="33">
        <f>IF(OR(N93&lt;&gt;"",X93&lt;&gt;"",AH93&lt;&gt;"",AL93&lt;&gt;"",AV93&lt;&gt;"",BF93&lt;&gt;"",BP93&lt;&gt;"",BZ93&lt;&gt;"",CJ93&lt;&gt;""),MAX(O93,Y93,AI93,AM93,AW93,BG93,BQ93,CA93,CK93),"")</f>
        <v>21</v>
      </c>
      <c r="H93" s="23">
        <f>IF(AND(I93&lt;&gt;"",I93&lt;&gt;"+++",I93&gt;=17.5),ROUND(I93,0),"")</f>
        <v>26</v>
      </c>
      <c r="I93" s="7">
        <f>IF(J93&lt;&gt;"",IF(J93="*","+++",SUM(J93:M93)/4*3),"")</f>
        <v>25.5</v>
      </c>
      <c r="J93" s="7">
        <v>6</v>
      </c>
      <c r="K93" s="7">
        <v>8.5</v>
      </c>
      <c r="L93" s="7">
        <v>8.5</v>
      </c>
      <c r="M93" s="7">
        <v>11</v>
      </c>
      <c r="N93" s="24">
        <f>IF(AND(O93&lt;&gt;"",O93&lt;&gt;"+++",O93&gt;=17.5),ROUND(O93,0),"")</f>
      </c>
      <c r="O93" s="7" t="str">
        <f>IF(P93&lt;&gt;"",IF(P93="*","+++",SUM(P93:Q93)/2*3),"")</f>
        <v>+++</v>
      </c>
      <c r="P93" s="7" t="s">
        <v>101</v>
      </c>
      <c r="Q93" s="25" t="s">
        <v>101</v>
      </c>
      <c r="R93" s="23">
        <f>IF(AND(S93&lt;&gt;"",S93&lt;&gt;"+++",S93&gt;=17.5),ROUND(S93,0),"")</f>
      </c>
      <c r="S93" s="7">
        <f>IF(T93&lt;&gt;"",IF(T93="*","+++",SUM(T93:W93)/4*3),"")</f>
      </c>
      <c r="X93" s="24">
        <f>IF(AND(Y93&lt;&gt;"",Y93&lt;&gt;"+++",Y93&gt;=17.5),ROUND(Y93,0),"")</f>
        <v>21</v>
      </c>
      <c r="Y93" s="7">
        <f>IF(Z93&lt;&gt;"",IF(Z93="*","+++",SUM(Z93:AA93)/2*3),"")</f>
        <v>21</v>
      </c>
      <c r="Z93" s="7">
        <v>11.5</v>
      </c>
      <c r="AA93" s="25">
        <v>2.5</v>
      </c>
      <c r="AB93" s="23">
        <f>IF(AND(AC93&lt;&gt;"",AC93&lt;&gt;"+++",AC93&gt;=17.5),ROUND(AC93,0),"")</f>
      </c>
      <c r="AC93" s="7">
        <f>IF(AD93&lt;&gt;"",IF(AD93="*","+++",SUM(AD93:AG93)/4*3),"")</f>
      </c>
      <c r="AH93" s="24">
        <f>IF(AND(AI93&lt;&gt;"",AI93&lt;&gt;"+++",AI93&gt;=17.5),ROUND(AI93,0),"")</f>
      </c>
      <c r="AI93" s="7">
        <f>IF(AJ93&lt;&gt;"",IF(AJ93="*","+++",SUM(AJ93:AK93)/2*3),"")</f>
      </c>
      <c r="AK93" s="25"/>
      <c r="AL93" s="24">
        <f>IF(AND(AM93&lt;&gt;"",AM93&lt;&gt;"+++",AM93&gt;=17.5),ROUND(AM93,0),"")</f>
      </c>
      <c r="AM93" s="7">
        <f>IF(AN93&lt;&gt;"",IF(AN93="*","+++",SUM(AN93:AO93)/2*3),"")</f>
      </c>
      <c r="AO93" s="25"/>
      <c r="AP93" s="23">
        <f>IF(AND(AQ93&lt;&gt;"",AQ93&lt;&gt;"+++",AQ93&gt;=17.5),ROUND(AQ93,0),"")</f>
      </c>
      <c r="AQ93" s="7">
        <f>IF(AR93&lt;&gt;"",IF(AR93="*","+++",SUM(AR93:AU93)/4*3),"")</f>
      </c>
      <c r="AV93" s="24">
        <f>IF(AND(AW93&lt;&gt;"",AW93&lt;&gt;"+++",AW93&gt;=17.5),ROUND(AW93,0),"")</f>
      </c>
      <c r="AW93" s="7">
        <f>IF(AX93&lt;&gt;"",IF(AX93="*","+++",SUM(AX93:AY93)/2*3),"")</f>
      </c>
      <c r="AY93" s="25"/>
      <c r="AZ93" s="23">
        <f>IF(AND(BA93&lt;&gt;"",BA93&lt;&gt;"+++",BA93&gt;=17.5),ROUND(BA93,0),"")</f>
      </c>
      <c r="BA93" s="7">
        <f>IF(BB93&lt;&gt;"",IF(BB93="*","+++",SUM(BB93:BE93)/4*3),"")</f>
      </c>
      <c r="BF93" s="24">
        <f>IF(AND(BG93&lt;&gt;"",BG93&lt;&gt;"+++",BG93&gt;=17.5),ROUND(BG93,0),"")</f>
      </c>
      <c r="BG93" s="7">
        <f>IF(BH93&lt;&gt;"",IF(BH93="*","+++",SUM(BH93:BI93)/2*3),"")</f>
      </c>
      <c r="BI93" s="25"/>
      <c r="BJ93" s="23">
        <f>IF(AND(BK93&lt;&gt;"",BK93&lt;&gt;"+++",BK93&gt;=17.5),ROUND(BK93,0),"")</f>
      </c>
      <c r="BK93" s="7">
        <f>IF(BL93&lt;&gt;"",IF(BL93="*","+++",SUM(BL93:BO93)/4*3),"")</f>
      </c>
      <c r="BP93" s="24">
        <f>IF(AND(BQ93&lt;&gt;"",BQ93&lt;&gt;"+++",BQ93&gt;=17.5),ROUND(BQ93,0),"")</f>
      </c>
      <c r="BQ93" s="7">
        <f>IF(BR93&lt;&gt;"",IF(BR93="*","+++",SUM(BR93:BS93)/2*3),"")</f>
      </c>
      <c r="BS93" s="25"/>
      <c r="BT93" s="23">
        <f>IF(AND(BU93&lt;&gt;"",BU93&lt;&gt;"+++",BU93&gt;=17.5),ROUND(BU93,0),"")</f>
      </c>
      <c r="BU93" s="7">
        <f>IF(BV93&lt;&gt;"",IF(BV93="*","+++",SUM(BV93:BY93)/4*3),"")</f>
      </c>
      <c r="BZ93" s="24">
        <f>IF(AND(CA93&lt;&gt;"",CA93&lt;&gt;"+++",CA93&gt;=17.5),ROUND(CA93,0),"")</f>
      </c>
      <c r="CA93" s="7">
        <f>IF(CB93&lt;&gt;"",IF(CB93="*","+++",SUM(CB93:CC93)/2*3),"")</f>
      </c>
      <c r="CC93" s="25"/>
      <c r="CD93" s="23">
        <f>IF(AND(CE93&lt;&gt;"",CE93&lt;&gt;"+++",CE93&gt;=17.5),ROUND(CE93,0),"")</f>
      </c>
      <c r="CE93" s="7">
        <f>IF(CF93&lt;&gt;"",IF(CF93="*","+++",SUM(CF93:CI93)/4*3),"")</f>
      </c>
      <c r="CJ93" s="24">
        <f>IF(AND(CK93&lt;&gt;"",CK93&lt;&gt;"+++",CK93&gt;=17.5),ROUND(CK93,0),"")</f>
      </c>
      <c r="CK93" s="7">
        <f>IF(CL93&lt;&gt;"",IF(CL93="*","+++",SUM(CL93:CM93)/2*3),"")</f>
      </c>
      <c r="CM93" s="25"/>
    </row>
    <row r="94" spans="1:91" ht="12.75">
      <c r="A94" s="5" t="s">
        <v>59</v>
      </c>
      <c r="B94" s="11">
        <f>IF(COUNTBLANK(H94:CM94)=84,"?","")</f>
      </c>
      <c r="C94" s="11"/>
      <c r="D94" s="11">
        <f>IF(AND(F94&lt;&gt;"",G94&lt;&gt;""),MIN(30,ROUND((F94+G94)/2,0)),"")</f>
      </c>
      <c r="E94" s="11">
        <f>IF(D94=30,IF(ROUND((F94+G94)/2,0)&gt;31,"SI",""),"")</f>
      </c>
      <c r="F94" s="33">
        <f>IF(OR(H94&lt;&gt;"",R94&lt;&gt;"",AB94&lt;&gt;"",AP94&lt;&gt;"",AZ94&lt;&gt;"",BJ94&lt;&gt;"",BT94&lt;&gt;"",CD94&lt;&gt;""),MAX(I94,S94,AC94,AQ94,BA94,BK94,BU94,CE94),"")</f>
      </c>
      <c r="G94" s="33">
        <f>IF(OR(N94&lt;&gt;"",X94&lt;&gt;"",AH94&lt;&gt;"",AL94&lt;&gt;"",AV94&lt;&gt;"",BF94&lt;&gt;"",BP94&lt;&gt;"",BZ94&lt;&gt;"",CJ94&lt;&gt;""),MAX(O94,Y94,AI94,AM94,AW94,BG94,BQ94,CA94,CK94),"")</f>
      </c>
      <c r="H94" s="23">
        <f>IF(AND(I94&lt;&gt;"",I94&lt;&gt;"+++",I94&gt;=17.5),ROUND(I94,0),"")</f>
      </c>
      <c r="I94" s="7" t="str">
        <f>IF(J94&lt;&gt;"",IF(J94="*","+++",SUM(J94:M94)/4*3),"")</f>
        <v>+++</v>
      </c>
      <c r="J94" s="7" t="s">
        <v>101</v>
      </c>
      <c r="K94" s="7" t="s">
        <v>101</v>
      </c>
      <c r="L94" s="7" t="s">
        <v>101</v>
      </c>
      <c r="M94" s="7" t="s">
        <v>101</v>
      </c>
      <c r="N94" s="24">
        <f>IF(AND(O94&lt;&gt;"",O94&lt;&gt;"+++",O94&gt;=17.5),ROUND(O94,0),"")</f>
      </c>
      <c r="O94" s="7">
        <f>IF(P94&lt;&gt;"",IF(P94="*","+++",SUM(P94:Q94)/2*3),"")</f>
      </c>
      <c r="Q94" s="25"/>
      <c r="R94" s="23">
        <f>IF(AND(S94&lt;&gt;"",S94&lt;&gt;"+++",S94&gt;=17.5),ROUND(S94,0),"")</f>
      </c>
      <c r="S94" s="7">
        <f>IF(T94&lt;&gt;"",IF(T94="*","+++",SUM(T94:W94)/4*3),"")</f>
      </c>
      <c r="X94" s="24">
        <f>IF(AND(Y94&lt;&gt;"",Y94&lt;&gt;"+++",Y94&gt;=17.5),ROUND(Y94,0),"")</f>
      </c>
      <c r="Y94" s="7">
        <f>IF(Z94&lt;&gt;"",IF(Z94="*","+++",SUM(Z94:AA94)/2*3),"")</f>
      </c>
      <c r="AA94" s="25"/>
      <c r="AB94" s="23">
        <f>IF(AND(AC94&lt;&gt;"",AC94&lt;&gt;"+++",AC94&gt;=17.5),ROUND(AC94,0),"")</f>
      </c>
      <c r="AC94" s="7">
        <f>IF(AD94&lt;&gt;"",IF(AD94="*","+++",SUM(AD94:AG94)/4*3),"")</f>
      </c>
      <c r="AH94" s="24">
        <f>IF(AND(AI94&lt;&gt;"",AI94&lt;&gt;"+++",AI94&gt;=17.5),ROUND(AI94,0),"")</f>
      </c>
      <c r="AI94" s="7">
        <f>IF(AJ94&lt;&gt;"",IF(AJ94="*","+++",SUM(AJ94:AK94)/2*3),"")</f>
      </c>
      <c r="AK94" s="25"/>
      <c r="AL94" s="24">
        <f>IF(AND(AM94&lt;&gt;"",AM94&lt;&gt;"+++",AM94&gt;=17.5),ROUND(AM94,0),"")</f>
      </c>
      <c r="AM94" s="7">
        <f>IF(AN94&lt;&gt;"",IF(AN94="*","+++",SUM(AN94:AO94)/2*3),"")</f>
      </c>
      <c r="AO94" s="25"/>
      <c r="AP94" s="23">
        <f>IF(AND(AQ94&lt;&gt;"",AQ94&lt;&gt;"+++",AQ94&gt;=17.5),ROUND(AQ94,0),"")</f>
      </c>
      <c r="AQ94" s="7">
        <f>IF(AR94&lt;&gt;"",IF(AR94="*","+++",SUM(AR94:AU94)/4*3),"")</f>
      </c>
      <c r="AV94" s="24">
        <f>IF(AND(AW94&lt;&gt;"",AW94&lt;&gt;"+++",AW94&gt;=17.5),ROUND(AW94,0),"")</f>
      </c>
      <c r="AW94" s="7">
        <f>IF(AX94&lt;&gt;"",IF(AX94="*","+++",SUM(AX94:AY94)/2*3),"")</f>
      </c>
      <c r="AY94" s="25"/>
      <c r="AZ94" s="23">
        <f>IF(AND(BA94&lt;&gt;"",BA94&lt;&gt;"+++",BA94&gt;=17.5),ROUND(BA94,0),"")</f>
      </c>
      <c r="BA94" s="7">
        <f>IF(BB94&lt;&gt;"",IF(BB94="*","+++",SUM(BB94:BE94)/4*3),"")</f>
      </c>
      <c r="BF94" s="24">
        <f>IF(AND(BG94&lt;&gt;"",BG94&lt;&gt;"+++",BG94&gt;=17.5),ROUND(BG94,0),"")</f>
      </c>
      <c r="BG94" s="7">
        <f>IF(BH94&lt;&gt;"",IF(BH94="*","+++",SUM(BH94:BI94)/2*3),"")</f>
      </c>
      <c r="BI94" s="25"/>
      <c r="BJ94" s="23">
        <f>IF(AND(BK94&lt;&gt;"",BK94&lt;&gt;"+++",BK94&gt;=17.5),ROUND(BK94,0),"")</f>
      </c>
      <c r="BK94" s="7">
        <f>IF(BL94&lt;&gt;"",IF(BL94="*","+++",SUM(BL94:BO94)/4*3),"")</f>
      </c>
      <c r="BP94" s="24">
        <f>IF(AND(BQ94&lt;&gt;"",BQ94&lt;&gt;"+++",BQ94&gt;=17.5),ROUND(BQ94,0),"")</f>
      </c>
      <c r="BQ94" s="7">
        <f>IF(BR94&lt;&gt;"",IF(BR94="*","+++",SUM(BR94:BS94)/2*3),"")</f>
      </c>
      <c r="BS94" s="25"/>
      <c r="BT94" s="23">
        <f>IF(AND(BU94&lt;&gt;"",BU94&lt;&gt;"+++",BU94&gt;=17.5),ROUND(BU94,0),"")</f>
      </c>
      <c r="BU94" s="7">
        <f>IF(BV94&lt;&gt;"",IF(BV94="*","+++",SUM(BV94:BY94)/4*3),"")</f>
      </c>
      <c r="BZ94" s="24">
        <f>IF(AND(CA94&lt;&gt;"",CA94&lt;&gt;"+++",CA94&gt;=17.5),ROUND(CA94,0),"")</f>
      </c>
      <c r="CA94" s="7">
        <f>IF(CB94&lt;&gt;"",IF(CB94="*","+++",SUM(CB94:CC94)/2*3),"")</f>
      </c>
      <c r="CC94" s="25"/>
      <c r="CD94" s="23">
        <f>IF(AND(CE94&lt;&gt;"",CE94&lt;&gt;"+++",CE94&gt;=17.5),ROUND(CE94,0),"")</f>
      </c>
      <c r="CE94" s="7">
        <f>IF(CF94&lt;&gt;"",IF(CF94="*","+++",SUM(CF94:CI94)/4*3),"")</f>
      </c>
      <c r="CJ94" s="24">
        <f>IF(AND(CK94&lt;&gt;"",CK94&lt;&gt;"+++",CK94&gt;=17.5),ROUND(CK94,0),"")</f>
      </c>
      <c r="CK94" s="7">
        <f>IF(CL94&lt;&gt;"",IF(CL94="*","+++",SUM(CL94:CM94)/2*3),"")</f>
      </c>
      <c r="CM94" s="25"/>
    </row>
    <row r="95" spans="1:91" ht="12.75">
      <c r="A95" s="5">
        <v>635397</v>
      </c>
      <c r="B95" s="11">
        <f>IF(COUNTBLANK(H95:CM95)=84,"?","")</f>
      </c>
      <c r="C95" s="11">
        <v>91</v>
      </c>
      <c r="D95" s="11">
        <f>IF(AND(F95&lt;&gt;"",G95&lt;&gt;""),MIN(30,ROUND((F95+G95)/2,0)),"")</f>
        <v>27</v>
      </c>
      <c r="E95" s="11">
        <f>IF(D95=30,IF(ROUND((F95+G95)/2,0)&gt;31,"SI",""),"")</f>
      </c>
      <c r="F95" s="33">
        <f>IF(OR(H95&lt;&gt;"",R95&lt;&gt;"",AB95&lt;&gt;"",AP95&lt;&gt;"",AZ95&lt;&gt;"",BJ95&lt;&gt;"",BT95&lt;&gt;"",CD95&lt;&gt;""),MAX(I95,S95,AC95,AQ95,BA95,BK95,BU95,CE95),"")</f>
        <v>18.375</v>
      </c>
      <c r="G95" s="33">
        <f>IF(OR(N95&lt;&gt;"",X95&lt;&gt;"",AH95&lt;&gt;"",AL95&lt;&gt;"",AV95&lt;&gt;"",BF95&lt;&gt;"",BP95&lt;&gt;"",BZ95&lt;&gt;"",CJ95&lt;&gt;""),MAX(O95,Y95,AI95,AM95,AW95,BG95,BQ95,CA95,CK95),"")</f>
        <v>36</v>
      </c>
      <c r="H95" s="23">
        <f>IF(AND(I95&lt;&gt;"",I95&lt;&gt;"+++",I95&gt;=17.5),ROUND(I95,0),"")</f>
      </c>
      <c r="I95" s="7">
        <f>IF(J95&lt;&gt;"",IF(J95="*","+++",SUM(J95:M95)/4*3),"")</f>
      </c>
      <c r="N95" s="24">
        <f>IF(AND(O95&lt;&gt;"",O95&lt;&gt;"+++",O95&gt;=17.5),ROUND(O95,0),"")</f>
      </c>
      <c r="O95" s="7">
        <f>IF(P95&lt;&gt;"",IF(P95="*","+++",SUM(P95:Q95)/2*3),"")</f>
      </c>
      <c r="Q95" s="25"/>
      <c r="R95" s="23">
        <f>IF(AND(S95&lt;&gt;"",S95&lt;&gt;"+++",S95&gt;=17.5),ROUND(S95,0),"")</f>
      </c>
      <c r="S95" s="7">
        <f>IF(T95&lt;&gt;"",IF(T95="*","+++",SUM(T95:W95)/4*3),"")</f>
      </c>
      <c r="X95" s="24">
        <f>IF(AND(Y95&lt;&gt;"",Y95&lt;&gt;"+++",Y95&gt;=17.5),ROUND(Y95,0),"")</f>
      </c>
      <c r="Y95" s="7">
        <f>IF(Z95&lt;&gt;"",IF(Z95="*","+++",SUM(Z95:AA95)/2*3),"")</f>
      </c>
      <c r="AA95" s="25"/>
      <c r="AB95" s="23">
        <f>IF(AND(AC95&lt;&gt;"",AC95&lt;&gt;"+++",AC95&gt;=17.5),ROUND(AC95,0),"")</f>
      </c>
      <c r="AC95" s="7">
        <f>IF(AD95&lt;&gt;"",IF(AD95="*","+++",SUM(AD95:AG95)/4*3),"")</f>
      </c>
      <c r="AH95" s="24">
        <f>IF(AND(AI95&lt;&gt;"",AI95&lt;&gt;"+++",AI95&gt;=17.5),ROUND(AI95,0),"")</f>
      </c>
      <c r="AI95" s="7">
        <f>IF(AJ95&lt;&gt;"",IF(AJ95="*","+++",SUM(AJ95:AK95)/2*3),"")</f>
      </c>
      <c r="AK95" s="25"/>
      <c r="AL95" s="24">
        <f>IF(AND(AM95&lt;&gt;"",AM95&lt;&gt;"+++",AM95&gt;=17.5),ROUND(AM95,0),"")</f>
      </c>
      <c r="AM95" s="7">
        <f>IF(AN95&lt;&gt;"",IF(AN95="*","+++",SUM(AN95:AO95)/2*3),"")</f>
      </c>
      <c r="AO95" s="25"/>
      <c r="AP95" s="23">
        <f>IF(AND(AQ95&lt;&gt;"",AQ95&lt;&gt;"+++",AQ95&gt;=17.5),ROUND(AQ95,0),"")</f>
      </c>
      <c r="AQ95" s="7">
        <f>IF(AR95&lt;&gt;"",IF(AR95="*","+++",SUM(AR95:AU95)/4*3),"")</f>
      </c>
      <c r="AV95" s="24">
        <f>IF(AND(AW95&lt;&gt;"",AW95&lt;&gt;"+++",AW95&gt;=17.5),ROUND(AW95,0),"")</f>
      </c>
      <c r="AW95" s="7">
        <f>IF(AX95&lt;&gt;"",IF(AX95="*","+++",SUM(AX95:AY95)/2*3),"")</f>
      </c>
      <c r="AY95" s="25"/>
      <c r="AZ95" s="23">
        <f>IF(AND(BA95&lt;&gt;"",BA95&lt;&gt;"+++",BA95&gt;=17.5),ROUND(BA95,0),"")</f>
      </c>
      <c r="BA95" s="7">
        <f>IF(BB95&lt;&gt;"",IF(BB95="*","+++",SUM(BB95:BE95)/4*3),"")</f>
      </c>
      <c r="BF95" s="24">
        <f>IF(AND(BG95&lt;&gt;"",BG95&lt;&gt;"+++",BG95&gt;=17.5),ROUND(BG95,0),"")</f>
      </c>
      <c r="BG95" s="7">
        <f>IF(BH95&lt;&gt;"",IF(BH95="*","+++",SUM(BH95:BI95)/2*3),"")</f>
      </c>
      <c r="BI95" s="25"/>
      <c r="BJ95" s="23">
        <f>IF(AND(BK95&lt;&gt;"",BK95&lt;&gt;"+++",BK95&gt;=17.5),ROUND(BK95,0),"")</f>
      </c>
      <c r="BK95" s="7">
        <f>IF(BL95&lt;&gt;"",IF(BL95="*","+++",SUM(BL95:BO95)/4*3),"")</f>
      </c>
      <c r="BP95" s="24">
        <f>IF(AND(BQ95&lt;&gt;"",BQ95&lt;&gt;"+++",BQ95&gt;=17.5),ROUND(BQ95,0),"")</f>
      </c>
      <c r="BQ95" s="7">
        <f>IF(BR95&lt;&gt;"",IF(BR95="*","+++",SUM(BR95:BS95)/2*3),"")</f>
      </c>
      <c r="BS95" s="25"/>
      <c r="BT95" s="23">
        <f>IF(AND(BU95&lt;&gt;"",BU95&lt;&gt;"+++",BU95&gt;=17.5),ROUND(BU95,0),"")</f>
      </c>
      <c r="BU95" s="7">
        <f>IF(BV95&lt;&gt;"",IF(BV95="*","+++",SUM(BV95:BY95)/4*3),"")</f>
      </c>
      <c r="BZ95" s="24">
        <f>IF(AND(CA95&lt;&gt;"",CA95&lt;&gt;"+++",CA95&gt;=17.5),ROUND(CA95,0),"")</f>
      </c>
      <c r="CA95" s="7">
        <f>IF(CB95&lt;&gt;"",IF(CB95="*","+++",SUM(CB95:CC95)/2*3),"")</f>
      </c>
      <c r="CC95" s="25"/>
      <c r="CD95" s="23">
        <f>IF(AND(CE95&lt;&gt;"",CE95&lt;&gt;"+++",CE95&gt;=17.5),ROUND(CE95,0),"")</f>
        <v>18</v>
      </c>
      <c r="CE95" s="7">
        <f>IF(CF95&lt;&gt;"",IF(CF95="*","+++",SUM(CF95:CI95)/4*3),"")</f>
        <v>18.375</v>
      </c>
      <c r="CF95" s="7">
        <v>5.5</v>
      </c>
      <c r="CG95" s="7">
        <v>3.5</v>
      </c>
      <c r="CH95" s="7">
        <v>10</v>
      </c>
      <c r="CI95" s="7">
        <v>5.5</v>
      </c>
      <c r="CJ95" s="24">
        <f>IF(AND(CK95&lt;&gt;"",CK95&lt;&gt;"+++",CK95&gt;=17.5),ROUND(CK95,0),"")</f>
        <v>36</v>
      </c>
      <c r="CK95" s="7">
        <f>IF(CL95&lt;&gt;"",IF(CL95="*","+++",SUM(CL95:CM95)/2*3),"")</f>
        <v>36</v>
      </c>
      <c r="CL95" s="7">
        <v>12</v>
      </c>
      <c r="CM95" s="25">
        <v>12</v>
      </c>
    </row>
    <row r="96" spans="1:91" ht="12.75">
      <c r="A96" s="5" t="s">
        <v>42</v>
      </c>
      <c r="B96" s="11">
        <f>IF(COUNTBLANK(H96:CM96)=84,"?","")</f>
      </c>
      <c r="C96" s="11"/>
      <c r="D96" s="11">
        <f>IF(AND(F96&lt;&gt;"",G96&lt;&gt;""),MIN(30,ROUND((F96+G96)/2,0)),"")</f>
      </c>
      <c r="E96" s="11">
        <f>IF(D96=30,IF(ROUND((F96+G96)/2,0)&gt;31,"SI",""),"")</f>
      </c>
      <c r="F96" s="33">
        <f>IF(OR(H96&lt;&gt;"",R96&lt;&gt;"",AB96&lt;&gt;"",AP96&lt;&gt;"",AZ96&lt;&gt;"",BJ96&lt;&gt;"",BT96&lt;&gt;"",CD96&lt;&gt;""),MAX(I96,S96,AC96,AQ96,BA96,BK96,BU96,CE96),"")</f>
      </c>
      <c r="G96" s="33">
        <f>IF(OR(N96&lt;&gt;"",X96&lt;&gt;"",AH96&lt;&gt;"",AL96&lt;&gt;"",AV96&lt;&gt;"",BF96&lt;&gt;"",BP96&lt;&gt;"",BZ96&lt;&gt;"",CJ96&lt;&gt;""),MAX(O96,Y96,AI96,AM96,AW96,BG96,BQ96,CA96,CK96),"")</f>
      </c>
      <c r="H96" s="23">
        <f>IF(AND(I96&lt;&gt;"",I96&lt;&gt;"+++",I96&gt;=17.5),ROUND(I96,0),"")</f>
      </c>
      <c r="I96" s="7">
        <f>IF(J96&lt;&gt;"",IF(J96="*","+++",SUM(J96:M96)/4*3),"")</f>
        <v>13.125</v>
      </c>
      <c r="J96" s="7">
        <v>0.5</v>
      </c>
      <c r="K96" s="7">
        <v>2.5</v>
      </c>
      <c r="L96" s="7">
        <v>11.5</v>
      </c>
      <c r="M96" s="7">
        <v>3</v>
      </c>
      <c r="N96" s="24">
        <f>IF(AND(O96&lt;&gt;"",O96&lt;&gt;"+++",O96&gt;=17.5),ROUND(O96,0),"")</f>
      </c>
      <c r="O96" s="7">
        <f>IF(P96&lt;&gt;"",IF(P96="*","+++",SUM(P96:Q96)/2*3),"")</f>
        <v>0.75</v>
      </c>
      <c r="P96" s="7">
        <v>0.5</v>
      </c>
      <c r="Q96" s="25">
        <v>0</v>
      </c>
      <c r="R96" s="23">
        <f>IF(AND(S96&lt;&gt;"",S96&lt;&gt;"+++",S96&gt;=17.5),ROUND(S96,0),"")</f>
      </c>
      <c r="S96" s="7">
        <f>IF(T96&lt;&gt;"",IF(T96="*","+++",SUM(T96:W96)/4*3),"")</f>
      </c>
      <c r="X96" s="24">
        <f>IF(AND(Y96&lt;&gt;"",Y96&lt;&gt;"+++",Y96&gt;=17.5),ROUND(Y96,0),"")</f>
      </c>
      <c r="Y96" s="7">
        <f>IF(Z96&lt;&gt;"",IF(Z96="*","+++",SUM(Z96:AA96)/2*3),"")</f>
      </c>
      <c r="AA96" s="25"/>
      <c r="AB96" s="23">
        <f>IF(AND(AC96&lt;&gt;"",AC96&lt;&gt;"+++",AC96&gt;=17.5),ROUND(AC96,0),"")</f>
      </c>
      <c r="AC96" s="7">
        <f>IF(AD96&lt;&gt;"",IF(AD96="*","+++",SUM(AD96:AG96)/4*3),"")</f>
      </c>
      <c r="AH96" s="24">
        <f>IF(AND(AI96&lt;&gt;"",AI96&lt;&gt;"+++",AI96&gt;=17.5),ROUND(AI96,0),"")</f>
      </c>
      <c r="AI96" s="7">
        <f>IF(AJ96&lt;&gt;"",IF(AJ96="*","+++",SUM(AJ96:AK96)/2*3),"")</f>
      </c>
      <c r="AK96" s="25"/>
      <c r="AL96" s="24">
        <f>IF(AND(AM96&lt;&gt;"",AM96&lt;&gt;"+++",AM96&gt;=17.5),ROUND(AM96,0),"")</f>
      </c>
      <c r="AM96" s="7">
        <f>IF(AN96&lt;&gt;"",IF(AN96="*","+++",SUM(AN96:AO96)/2*3),"")</f>
      </c>
      <c r="AO96" s="25"/>
      <c r="AP96" s="23">
        <f>IF(AND(AQ96&lt;&gt;"",AQ96&lt;&gt;"+++",AQ96&gt;=17.5),ROUND(AQ96,0),"")</f>
      </c>
      <c r="AQ96" s="7">
        <f>IF(AR96&lt;&gt;"",IF(AR96="*","+++",SUM(AR96:AU96)/4*3),"")</f>
      </c>
      <c r="AV96" s="24">
        <f>IF(AND(AW96&lt;&gt;"",AW96&lt;&gt;"+++",AW96&gt;=17.5),ROUND(AW96,0),"")</f>
      </c>
      <c r="AW96" s="7">
        <f>IF(AX96&lt;&gt;"",IF(AX96="*","+++",SUM(AX96:AY96)/2*3),"")</f>
      </c>
      <c r="AY96" s="25"/>
      <c r="AZ96" s="23">
        <f>IF(AND(BA96&lt;&gt;"",BA96&lt;&gt;"+++",BA96&gt;=17.5),ROUND(BA96,0),"")</f>
      </c>
      <c r="BA96" s="7">
        <f>IF(BB96&lt;&gt;"",IF(BB96="*","+++",SUM(BB96:BE96)/4*3),"")</f>
      </c>
      <c r="BF96" s="24">
        <f>IF(AND(BG96&lt;&gt;"",BG96&lt;&gt;"+++",BG96&gt;=17.5),ROUND(BG96,0),"")</f>
      </c>
      <c r="BG96" s="7">
        <f>IF(BH96&lt;&gt;"",IF(BH96="*","+++",SUM(BH96:BI96)/2*3),"")</f>
      </c>
      <c r="BI96" s="25"/>
      <c r="BJ96" s="23">
        <f>IF(AND(BK96&lt;&gt;"",BK96&lt;&gt;"+++",BK96&gt;=17.5),ROUND(BK96,0),"")</f>
      </c>
      <c r="BK96" s="7">
        <f>IF(BL96&lt;&gt;"",IF(BL96="*","+++",SUM(BL96:BO96)/4*3),"")</f>
      </c>
      <c r="BP96" s="24">
        <f>IF(AND(BQ96&lt;&gt;"",BQ96&lt;&gt;"+++",BQ96&gt;=17.5),ROUND(BQ96,0),"")</f>
      </c>
      <c r="BQ96" s="7">
        <f>IF(BR96&lt;&gt;"",IF(BR96="*","+++",SUM(BR96:BS96)/2*3),"")</f>
      </c>
      <c r="BS96" s="25"/>
      <c r="BT96" s="23">
        <f>IF(AND(BU96&lt;&gt;"",BU96&lt;&gt;"+++",BU96&gt;=17.5),ROUND(BU96,0),"")</f>
      </c>
      <c r="BU96" s="7">
        <f>IF(BV96&lt;&gt;"",IF(BV96="*","+++",SUM(BV96:BY96)/4*3),"")</f>
      </c>
      <c r="BZ96" s="24">
        <f>IF(AND(CA96&lt;&gt;"",CA96&lt;&gt;"+++",CA96&gt;=17.5),ROUND(CA96,0),"")</f>
      </c>
      <c r="CA96" s="7">
        <f>IF(CB96&lt;&gt;"",IF(CB96="*","+++",SUM(CB96:CC96)/2*3),"")</f>
      </c>
      <c r="CC96" s="25"/>
      <c r="CD96" s="23">
        <f>IF(AND(CE96&lt;&gt;"",CE96&lt;&gt;"+++",CE96&gt;=17.5),ROUND(CE96,0),"")</f>
      </c>
      <c r="CE96" s="7">
        <f>IF(CF96&lt;&gt;"",IF(CF96="*","+++",SUM(CF96:CI96)/4*3),"")</f>
      </c>
      <c r="CJ96" s="24">
        <f>IF(AND(CK96&lt;&gt;"",CK96&lt;&gt;"+++",CK96&gt;=17.5),ROUND(CK96,0),"")</f>
      </c>
      <c r="CK96" s="7">
        <f>IF(CL96&lt;&gt;"",IF(CL96="*","+++",SUM(CL96:CM96)/2*3),"")</f>
      </c>
      <c r="CM96" s="25"/>
    </row>
    <row r="97" spans="1:91" ht="12.75">
      <c r="A97" s="5" t="s">
        <v>37</v>
      </c>
      <c r="B97" s="11">
        <f>IF(COUNTBLANK(H97:CM97)=84,"?","")</f>
      </c>
      <c r="C97" s="11">
        <v>52</v>
      </c>
      <c r="D97" s="11">
        <f>IF(AND(F97&lt;&gt;"",G97&lt;&gt;""),MIN(30,ROUND((F97+G97)/2,0)),"")</f>
        <v>22</v>
      </c>
      <c r="E97" s="11">
        <f>IF(D97=30,IF(ROUND((F97+G97)/2,0)&gt;31,"SI",""),"")</f>
      </c>
      <c r="F97" s="33">
        <f>IF(OR(H97&lt;&gt;"",R97&lt;&gt;"",AB97&lt;&gt;"",AP97&lt;&gt;"",AZ97&lt;&gt;"",BJ97&lt;&gt;"",BT97&lt;&gt;"",CD97&lt;&gt;""),MAX(I97,S97,AC97,AQ97,BA97,BK97,BU97,CE97),"")</f>
        <v>20.625</v>
      </c>
      <c r="G97" s="33">
        <f>IF(OR(N97&lt;&gt;"",X97&lt;&gt;"",AH97&lt;&gt;"",AL97&lt;&gt;"",AV97&lt;&gt;"",BF97&lt;&gt;"",BP97&lt;&gt;"",BZ97&lt;&gt;"",CJ97&lt;&gt;""),MAX(O97,Y97,AI97,AM97,AW97,BG97,BQ97,CA97,CK97),"")</f>
        <v>22.5</v>
      </c>
      <c r="H97" s="23">
        <f>IF(AND(I97&lt;&gt;"",I97&lt;&gt;"+++",I97&gt;=17.5),ROUND(I97,0),"")</f>
        <v>21</v>
      </c>
      <c r="I97" s="7">
        <f>IF(J97&lt;&gt;"",IF(J97="*","+++",SUM(J97:M97)/4*3),"")</f>
        <v>20.625</v>
      </c>
      <c r="J97" s="7">
        <v>8</v>
      </c>
      <c r="K97" s="7">
        <v>8</v>
      </c>
      <c r="L97" s="7">
        <v>3.5</v>
      </c>
      <c r="M97" s="7">
        <v>8</v>
      </c>
      <c r="N97" s="24">
        <f>IF(AND(O97&lt;&gt;"",O97&lt;&gt;"+++",O97&gt;=17.5),ROUND(O97,0),"")</f>
      </c>
      <c r="O97" s="7" t="str">
        <f>IF(P97&lt;&gt;"",IF(P97="*","+++",SUM(P97:Q97)/2*3),"")</f>
        <v>+++</v>
      </c>
      <c r="P97" s="7" t="s">
        <v>101</v>
      </c>
      <c r="Q97" s="25" t="s">
        <v>101</v>
      </c>
      <c r="R97" s="23">
        <f>IF(AND(S97&lt;&gt;"",S97&lt;&gt;"+++",S97&gt;=17.5),ROUND(S97,0),"")</f>
      </c>
      <c r="S97" s="7">
        <f>IF(T97&lt;&gt;"",IF(T97="*","+++",SUM(T97:W97)/4*3),"")</f>
      </c>
      <c r="X97" s="24">
        <f>IF(AND(Y97&lt;&gt;"",Y97&lt;&gt;"+++",Y97&gt;=17.5),ROUND(Y97,0),"")</f>
      </c>
      <c r="Y97" s="7" t="str">
        <f>IF(Z97&lt;&gt;"",IF(Z97="*","+++",SUM(Z97:AA97)/2*3),"")</f>
        <v>+++</v>
      </c>
      <c r="Z97" s="7" t="s">
        <v>101</v>
      </c>
      <c r="AA97" s="25" t="s">
        <v>101</v>
      </c>
      <c r="AB97" s="23">
        <f>IF(AND(AC97&lt;&gt;"",AC97&lt;&gt;"+++",AC97&gt;=17.5),ROUND(AC97,0),"")</f>
      </c>
      <c r="AC97" s="7">
        <f>IF(AD97&lt;&gt;"",IF(AD97="*","+++",SUM(AD97:AG97)/4*3),"")</f>
      </c>
      <c r="AH97" s="24">
        <f>IF(AND(AI97&lt;&gt;"",AI97&lt;&gt;"+++",AI97&gt;=17.5),ROUND(AI97,0),"")</f>
      </c>
      <c r="AI97" s="7" t="str">
        <f>IF(AJ97&lt;&gt;"",IF(AJ97="*","+++",SUM(AJ97:AK97)/2*3),"")</f>
        <v>+++</v>
      </c>
      <c r="AJ97" s="7" t="s">
        <v>101</v>
      </c>
      <c r="AK97" s="25" t="s">
        <v>101</v>
      </c>
      <c r="AL97" s="24">
        <f>IF(AND(AM97&lt;&gt;"",AM97&lt;&gt;"+++",AM97&gt;=17.5),ROUND(AM97,0),"")</f>
        <v>23</v>
      </c>
      <c r="AM97" s="7">
        <f>IF(AN97&lt;&gt;"",IF(AN97="*","+++",SUM(AN97:AO97)/2*3),"")</f>
        <v>22.5</v>
      </c>
      <c r="AN97" s="7">
        <v>8</v>
      </c>
      <c r="AO97" s="25">
        <v>7</v>
      </c>
      <c r="AP97" s="23">
        <f>IF(AND(AQ97&lt;&gt;"",AQ97&lt;&gt;"+++",AQ97&gt;=17.5),ROUND(AQ97,0),"")</f>
      </c>
      <c r="AQ97" s="7">
        <f>IF(AR97&lt;&gt;"",IF(AR97="*","+++",SUM(AR97:AU97)/4*3),"")</f>
      </c>
      <c r="AV97" s="24">
        <f>IF(AND(AW97&lt;&gt;"",AW97&lt;&gt;"+++",AW97&gt;=17.5),ROUND(AW97,0),"")</f>
      </c>
      <c r="AW97" s="7">
        <f>IF(AX97&lt;&gt;"",IF(AX97="*","+++",SUM(AX97:AY97)/2*3),"")</f>
      </c>
      <c r="AY97" s="25"/>
      <c r="AZ97" s="23">
        <f>IF(AND(BA97&lt;&gt;"",BA97&lt;&gt;"+++",BA97&gt;=17.5),ROUND(BA97,0),"")</f>
      </c>
      <c r="BA97" s="7">
        <f>IF(BB97&lt;&gt;"",IF(BB97="*","+++",SUM(BB97:BE97)/4*3),"")</f>
      </c>
      <c r="BF97" s="24">
        <f>IF(AND(BG97&lt;&gt;"",BG97&lt;&gt;"+++",BG97&gt;=17.5),ROUND(BG97,0),"")</f>
      </c>
      <c r="BG97" s="7">
        <f>IF(BH97&lt;&gt;"",IF(BH97="*","+++",SUM(BH97:BI97)/2*3),"")</f>
      </c>
      <c r="BI97" s="25"/>
      <c r="BJ97" s="23">
        <f>IF(AND(BK97&lt;&gt;"",BK97&lt;&gt;"+++",BK97&gt;=17.5),ROUND(BK97,0),"")</f>
      </c>
      <c r="BK97" s="7">
        <f>IF(BL97&lt;&gt;"",IF(BL97="*","+++",SUM(BL97:BO97)/4*3),"")</f>
      </c>
      <c r="BP97" s="24">
        <f>IF(AND(BQ97&lt;&gt;"",BQ97&lt;&gt;"+++",BQ97&gt;=17.5),ROUND(BQ97,0),"")</f>
      </c>
      <c r="BQ97" s="7">
        <f>IF(BR97&lt;&gt;"",IF(BR97="*","+++",SUM(BR97:BS97)/2*3),"")</f>
      </c>
      <c r="BS97" s="25"/>
      <c r="BT97" s="23">
        <f>IF(AND(BU97&lt;&gt;"",BU97&lt;&gt;"+++",BU97&gt;=17.5),ROUND(BU97,0),"")</f>
      </c>
      <c r="BU97" s="7">
        <f>IF(BV97&lt;&gt;"",IF(BV97="*","+++",SUM(BV97:BY97)/4*3),"")</f>
      </c>
      <c r="BZ97" s="24">
        <f>IF(AND(CA97&lt;&gt;"",CA97&lt;&gt;"+++",CA97&gt;=17.5),ROUND(CA97,0),"")</f>
      </c>
      <c r="CA97" s="7">
        <f>IF(CB97&lt;&gt;"",IF(CB97="*","+++",SUM(CB97:CC97)/2*3),"")</f>
      </c>
      <c r="CC97" s="25"/>
      <c r="CD97" s="23">
        <f>IF(AND(CE97&lt;&gt;"",CE97&lt;&gt;"+++",CE97&gt;=17.5),ROUND(CE97,0),"")</f>
      </c>
      <c r="CE97" s="7">
        <f>IF(CF97&lt;&gt;"",IF(CF97="*","+++",SUM(CF97:CI97)/4*3),"")</f>
      </c>
      <c r="CJ97" s="24">
        <f>IF(AND(CK97&lt;&gt;"",CK97&lt;&gt;"+++",CK97&gt;=17.5),ROUND(CK97,0),"")</f>
      </c>
      <c r="CK97" s="7">
        <f>IF(CL97&lt;&gt;"",IF(CL97="*","+++",SUM(CL97:CM97)/2*3),"")</f>
      </c>
      <c r="CM97" s="25"/>
    </row>
    <row r="98" spans="1:91" ht="12.75">
      <c r="A98" s="5" t="s">
        <v>0</v>
      </c>
      <c r="B98" s="11">
        <f>IF(COUNTBLANK(H98:CM98)=84,"?","")</f>
      </c>
      <c r="C98" s="11">
        <v>55</v>
      </c>
      <c r="D98" s="11">
        <f>IF(AND(F98&lt;&gt;"",G98&lt;&gt;""),MIN(30,ROUND((F98+G98)/2,0)),"")</f>
        <v>25</v>
      </c>
      <c r="E98" s="11">
        <f>IF(D98=30,IF(ROUND((F98+G98)/2,0)&gt;31,"SI",""),"")</f>
      </c>
      <c r="F98" s="33">
        <f>IF(OR(H98&lt;&gt;"",R98&lt;&gt;"",AB98&lt;&gt;"",AP98&lt;&gt;"",AZ98&lt;&gt;"",BJ98&lt;&gt;"",BT98&lt;&gt;"",CD98&lt;&gt;""),MAX(I98,S98,AC98,AQ98,BA98,BK98,BU98,CE98),"")</f>
        <v>27.375</v>
      </c>
      <c r="G98" s="33">
        <f>IF(OR(N98&lt;&gt;"",X98&lt;&gt;"",AH98&lt;&gt;"",AL98&lt;&gt;"",AV98&lt;&gt;"",BF98&lt;&gt;"",BP98&lt;&gt;"",BZ98&lt;&gt;"",CJ98&lt;&gt;""),MAX(O98,Y98,AI98,AM98,AW98,BG98,BQ98,CA98,CK98),"")</f>
        <v>22.5</v>
      </c>
      <c r="H98" s="23">
        <f>IF(AND(I98&lt;&gt;"",I98&lt;&gt;"+++",I98&gt;=17.5),ROUND(I98,0),"")</f>
      </c>
      <c r="I98" s="7">
        <f>IF(J98&lt;&gt;"",IF(J98="*","+++",SUM(J98:M98)/4*3),"")</f>
        <v>13.875</v>
      </c>
      <c r="J98" s="7">
        <v>6</v>
      </c>
      <c r="K98" s="7">
        <v>3.5</v>
      </c>
      <c r="L98" s="7">
        <v>6</v>
      </c>
      <c r="M98" s="7">
        <v>3</v>
      </c>
      <c r="N98" s="24">
        <f>IF(AND(O98&lt;&gt;"",O98&lt;&gt;"+++",O98&gt;=17.5),ROUND(O98,0),"")</f>
      </c>
      <c r="O98" s="7" t="str">
        <f>IF(P98&lt;&gt;"",IF(P98="*","+++",SUM(P98:Q98)/2*3),"")</f>
        <v>+++</v>
      </c>
      <c r="P98" s="7" t="s">
        <v>101</v>
      </c>
      <c r="Q98" s="25" t="s">
        <v>101</v>
      </c>
      <c r="R98" s="23">
        <f>IF(AND(S98&lt;&gt;"",S98&lt;&gt;"+++",S98&gt;=17.5),ROUND(S98,0),"")</f>
      </c>
      <c r="S98" s="7">
        <f>IF(T98&lt;&gt;"",IF(T98="*","+++",SUM(T98:W98)/4*3),"")</f>
      </c>
      <c r="X98" s="24">
        <f>IF(AND(Y98&lt;&gt;"",Y98&lt;&gt;"+++",Y98&gt;=17.5),ROUND(Y98,0),"")</f>
      </c>
      <c r="Y98" s="7">
        <f>IF(Z98&lt;&gt;"",IF(Z98="*","+++",SUM(Z98:AA98)/2*3),"")</f>
      </c>
      <c r="AA98" s="25"/>
      <c r="AB98" s="23">
        <f>IF(AND(AC98&lt;&gt;"",AC98&lt;&gt;"+++",AC98&gt;=17.5),ROUND(AC98,0),"")</f>
      </c>
      <c r="AC98" s="7">
        <f>IF(AD98&lt;&gt;"",IF(AD98="*","+++",SUM(AD98:AG98)/4*3),"")</f>
        <v>9.75</v>
      </c>
      <c r="AD98" s="7">
        <v>4</v>
      </c>
      <c r="AE98" s="7">
        <v>4</v>
      </c>
      <c r="AF98" s="7">
        <v>0</v>
      </c>
      <c r="AG98" s="7">
        <v>5</v>
      </c>
      <c r="AH98" s="24">
        <f>IF(AND(AI98&lt;&gt;"",AI98&lt;&gt;"+++",AI98&gt;=17.5),ROUND(AI98,0),"")</f>
      </c>
      <c r="AI98" s="7">
        <f>IF(AJ98&lt;&gt;"",IF(AJ98="*","+++",SUM(AJ98:AK98)/2*3),"")</f>
      </c>
      <c r="AK98" s="25"/>
      <c r="AL98" s="24">
        <f>IF(AND(AM98&lt;&gt;"",AM98&lt;&gt;"+++",AM98&gt;=17.5),ROUND(AM98,0),"")</f>
      </c>
      <c r="AM98" s="7">
        <f>IF(AN98&lt;&gt;"",IF(AN98="*","+++",SUM(AN98:AO98)/2*3),"")</f>
      </c>
      <c r="AO98" s="25"/>
      <c r="AP98" s="23">
        <f>IF(AND(AQ98&lt;&gt;"",AQ98&lt;&gt;"+++",AQ98&gt;=17.5),ROUND(AQ98,0),"")</f>
        <v>27</v>
      </c>
      <c r="AQ98" s="7">
        <f>IF(AR98&lt;&gt;"",IF(AR98="*","+++",SUM(AR98:AU98)/4*3),"")</f>
        <v>27.375</v>
      </c>
      <c r="AR98" s="7">
        <v>3</v>
      </c>
      <c r="AS98" s="7">
        <v>11</v>
      </c>
      <c r="AT98" s="7">
        <v>12</v>
      </c>
      <c r="AU98" s="7">
        <v>10.5</v>
      </c>
      <c r="AV98" s="24">
        <f>IF(AND(AW98&lt;&gt;"",AW98&lt;&gt;"+++",AW98&gt;=17.5),ROUND(AW98,0),"")</f>
        <v>23</v>
      </c>
      <c r="AW98" s="7">
        <f>IF(AX98&lt;&gt;"",IF(AX98="*","+++",SUM(AX98:AY98)/2*3),"")</f>
        <v>22.5</v>
      </c>
      <c r="AX98" s="7">
        <v>6</v>
      </c>
      <c r="AY98" s="25">
        <v>9</v>
      </c>
      <c r="AZ98" s="23">
        <f>IF(AND(BA98&lt;&gt;"",BA98&lt;&gt;"+++",BA98&gt;=17.5),ROUND(BA98,0),"")</f>
      </c>
      <c r="BA98" s="7">
        <f>IF(BB98&lt;&gt;"",IF(BB98="*","+++",SUM(BB98:BE98)/4*3),"")</f>
      </c>
      <c r="BF98" s="24">
        <f>IF(AND(BG98&lt;&gt;"",BG98&lt;&gt;"+++",BG98&gt;=17.5),ROUND(BG98,0),"")</f>
      </c>
      <c r="BG98" s="7">
        <f>IF(BH98&lt;&gt;"",IF(BH98="*","+++",SUM(BH98:BI98)/2*3),"")</f>
      </c>
      <c r="BI98" s="25"/>
      <c r="BJ98" s="23">
        <f>IF(AND(BK98&lt;&gt;"",BK98&lt;&gt;"+++",BK98&gt;=17.5),ROUND(BK98,0),"")</f>
      </c>
      <c r="BK98" s="7">
        <f>IF(BL98&lt;&gt;"",IF(BL98="*","+++",SUM(BL98:BO98)/4*3),"")</f>
      </c>
      <c r="BP98" s="24">
        <f>IF(AND(BQ98&lt;&gt;"",BQ98&lt;&gt;"+++",BQ98&gt;=17.5),ROUND(BQ98,0),"")</f>
      </c>
      <c r="BQ98" s="7">
        <f>IF(BR98&lt;&gt;"",IF(BR98="*","+++",SUM(BR98:BS98)/2*3),"")</f>
      </c>
      <c r="BS98" s="25"/>
      <c r="BT98" s="23">
        <f>IF(AND(BU98&lt;&gt;"",BU98&lt;&gt;"+++",BU98&gt;=17.5),ROUND(BU98,0),"")</f>
      </c>
      <c r="BU98" s="7">
        <f>IF(BV98&lt;&gt;"",IF(BV98="*","+++",SUM(BV98:BY98)/4*3),"")</f>
      </c>
      <c r="BZ98" s="24">
        <f>IF(AND(CA98&lt;&gt;"",CA98&lt;&gt;"+++",CA98&gt;=17.5),ROUND(CA98,0),"")</f>
      </c>
      <c r="CA98" s="7">
        <f>IF(CB98&lt;&gt;"",IF(CB98="*","+++",SUM(CB98:CC98)/2*3),"")</f>
      </c>
      <c r="CC98" s="25"/>
      <c r="CD98" s="23">
        <f>IF(AND(CE98&lt;&gt;"",CE98&lt;&gt;"+++",CE98&gt;=17.5),ROUND(CE98,0),"")</f>
      </c>
      <c r="CE98" s="7">
        <f>IF(CF98&lt;&gt;"",IF(CF98="*","+++",SUM(CF98:CI98)/4*3),"")</f>
      </c>
      <c r="CJ98" s="24">
        <f>IF(AND(CK98&lt;&gt;"",CK98&lt;&gt;"+++",CK98&gt;=17.5),ROUND(CK98,0),"")</f>
      </c>
      <c r="CK98" s="7">
        <f>IF(CL98&lt;&gt;"",IF(CL98="*","+++",SUM(CL98:CM98)/2*3),"")</f>
      </c>
      <c r="CM98" s="25"/>
    </row>
    <row r="99" spans="1:91" ht="12.75">
      <c r="A99" s="5" t="s">
        <v>40</v>
      </c>
      <c r="B99" s="11">
        <f>IF(COUNTBLANK(H99:CM99)=84,"?","")</f>
      </c>
      <c r="C99" s="11">
        <v>69</v>
      </c>
      <c r="D99" s="11">
        <f>IF(AND(F99&lt;&gt;"",G99&lt;&gt;""),MIN(30,ROUND((F99+G99)/2,0)),"")</f>
        <v>30</v>
      </c>
      <c r="E99" s="11">
        <f>IF(D99=30,IF(ROUND((F99+G99)/2,0)&gt;31,"SI",""),"")</f>
      </c>
      <c r="F99" s="33">
        <f>IF(OR(H99&lt;&gt;"",R99&lt;&gt;"",AB99&lt;&gt;"",AP99&lt;&gt;"",AZ99&lt;&gt;"",BJ99&lt;&gt;"",BT99&lt;&gt;"",CD99&lt;&gt;""),MAX(I99,S99,AC99,AQ99,BA99,BK99,BU99,CE99),"")</f>
        <v>30</v>
      </c>
      <c r="G99" s="33">
        <f>IF(OR(N99&lt;&gt;"",X99&lt;&gt;"",AH99&lt;&gt;"",AL99&lt;&gt;"",AV99&lt;&gt;"",BF99&lt;&gt;"",BP99&lt;&gt;"",BZ99&lt;&gt;"",CJ99&lt;&gt;""),MAX(O99,Y99,AI99,AM99,AW99,BG99,BQ99,CA99,CK99),"")</f>
        <v>29.25</v>
      </c>
      <c r="H99" s="23">
        <f>IF(AND(I99&lt;&gt;"",I99&lt;&gt;"+++",I99&gt;=17.5),ROUND(I99,0),"")</f>
      </c>
      <c r="I99" s="7">
        <f>IF(J99&lt;&gt;"",IF(J99="*","+++",SUM(J99:M99)/4*3),"")</f>
      </c>
      <c r="N99" s="24">
        <f>IF(AND(O99&lt;&gt;"",O99&lt;&gt;"+++",O99&gt;=17.5),ROUND(O99,0),"")</f>
      </c>
      <c r="O99" s="7">
        <f>IF(P99&lt;&gt;"",IF(P99="*","+++",SUM(P99:Q99)/2*3),"")</f>
      </c>
      <c r="Q99" s="25"/>
      <c r="R99" s="23">
        <f>IF(AND(S99&lt;&gt;"",S99&lt;&gt;"+++",S99&gt;=17.5),ROUND(S99,0),"")</f>
        <v>30</v>
      </c>
      <c r="S99" s="7">
        <f>IF(T99&lt;&gt;"",IF(T99="*","+++",SUM(T99:W99)/4*3),"")</f>
        <v>30</v>
      </c>
      <c r="T99" s="7">
        <v>11</v>
      </c>
      <c r="U99" s="7">
        <v>6</v>
      </c>
      <c r="V99" s="7">
        <v>11</v>
      </c>
      <c r="W99" s="7">
        <v>12</v>
      </c>
      <c r="X99" s="24">
        <f>IF(AND(Y99&lt;&gt;"",Y99&lt;&gt;"+++",Y99&gt;=17.5),ROUND(Y99,0),"")</f>
      </c>
      <c r="Y99" s="7" t="str">
        <f>IF(Z99&lt;&gt;"",IF(Z99="*","+++",SUM(Z99:AA99)/2*3),"")</f>
        <v>+++</v>
      </c>
      <c r="Z99" s="7" t="s">
        <v>101</v>
      </c>
      <c r="AA99" s="25" t="s">
        <v>101</v>
      </c>
      <c r="AB99" s="23">
        <f>IF(AND(AC99&lt;&gt;"",AC99&lt;&gt;"+++",AC99&gt;=17.5),ROUND(AC99,0),"")</f>
      </c>
      <c r="AC99" s="7">
        <f>IF(AD99&lt;&gt;"",IF(AD99="*","+++",SUM(AD99:AG99)/4*3),"")</f>
      </c>
      <c r="AH99" s="24">
        <f>IF(AND(AI99&lt;&gt;"",AI99&lt;&gt;"+++",AI99&gt;=17.5),ROUND(AI99,0),"")</f>
      </c>
      <c r="AI99" s="7">
        <f>IF(AJ99&lt;&gt;"",IF(AJ99="*","+++",SUM(AJ99:AK99)/2*3),"")</f>
      </c>
      <c r="AK99" s="25"/>
      <c r="AL99" s="24">
        <f>IF(AND(AM99&lt;&gt;"",AM99&lt;&gt;"+++",AM99&gt;=17.5),ROUND(AM99,0),"")</f>
      </c>
      <c r="AM99" s="7">
        <f>IF(AN99&lt;&gt;"",IF(AN99="*","+++",SUM(AN99:AO99)/2*3),"")</f>
      </c>
      <c r="AO99" s="25"/>
      <c r="AP99" s="23">
        <f>IF(AND(AQ99&lt;&gt;"",AQ99&lt;&gt;"+++",AQ99&gt;=17.5),ROUND(AQ99,0),"")</f>
      </c>
      <c r="AQ99" s="7">
        <f>IF(AR99&lt;&gt;"",IF(AR99="*","+++",SUM(AR99:AU99)/4*3),"")</f>
      </c>
      <c r="AV99" s="24">
        <f>IF(AND(AW99&lt;&gt;"",AW99&lt;&gt;"+++",AW99&gt;=17.5),ROUND(AW99,0),"")</f>
      </c>
      <c r="AW99" s="7">
        <f>IF(AX99&lt;&gt;"",IF(AX99="*","+++",SUM(AX99:AY99)/2*3),"")</f>
      </c>
      <c r="AY99" s="25"/>
      <c r="AZ99" s="23">
        <f>IF(AND(BA99&lt;&gt;"",BA99&lt;&gt;"+++",BA99&gt;=17.5),ROUND(BA99,0),"")</f>
      </c>
      <c r="BA99" s="7">
        <f>IF(BB99&lt;&gt;"",IF(BB99="*","+++",SUM(BB99:BE99)/4*3),"")</f>
      </c>
      <c r="BF99" s="24">
        <f>IF(AND(BG99&lt;&gt;"",BG99&lt;&gt;"+++",BG99&gt;=17.5),ROUND(BG99,0),"")</f>
        <v>29</v>
      </c>
      <c r="BG99" s="7">
        <f>IF(BH99&lt;&gt;"",IF(BH99="*","+++",SUM(BH99:BI99)/2*3),"")</f>
        <v>29.25</v>
      </c>
      <c r="BH99" s="7">
        <v>10</v>
      </c>
      <c r="BI99" s="25">
        <v>9.5</v>
      </c>
      <c r="BJ99" s="23">
        <f>IF(AND(BK99&lt;&gt;"",BK99&lt;&gt;"+++",BK99&gt;=17.5),ROUND(BK99,0),"")</f>
      </c>
      <c r="BK99" s="7">
        <f>IF(BL99&lt;&gt;"",IF(BL99="*","+++",SUM(BL99:BO99)/4*3),"")</f>
      </c>
      <c r="BP99" s="24">
        <f>IF(AND(BQ99&lt;&gt;"",BQ99&lt;&gt;"+++",BQ99&gt;=17.5),ROUND(BQ99,0),"")</f>
      </c>
      <c r="BQ99" s="7">
        <f>IF(BR99&lt;&gt;"",IF(BR99="*","+++",SUM(BR99:BS99)/2*3),"")</f>
      </c>
      <c r="BS99" s="25"/>
      <c r="BT99" s="23">
        <f>IF(AND(BU99&lt;&gt;"",BU99&lt;&gt;"+++",BU99&gt;=17.5),ROUND(BU99,0),"")</f>
      </c>
      <c r="BU99" s="7">
        <f>IF(BV99&lt;&gt;"",IF(BV99="*","+++",SUM(BV99:BY99)/4*3),"")</f>
      </c>
      <c r="BZ99" s="24">
        <f>IF(AND(CA99&lt;&gt;"",CA99&lt;&gt;"+++",CA99&gt;=17.5),ROUND(CA99,0),"")</f>
      </c>
      <c r="CA99" s="7">
        <f>IF(CB99&lt;&gt;"",IF(CB99="*","+++",SUM(CB99:CC99)/2*3),"")</f>
      </c>
      <c r="CC99" s="25"/>
      <c r="CD99" s="23">
        <f>IF(AND(CE99&lt;&gt;"",CE99&lt;&gt;"+++",CE99&gt;=17.5),ROUND(CE99,0),"")</f>
      </c>
      <c r="CE99" s="7">
        <f>IF(CF99&lt;&gt;"",IF(CF99="*","+++",SUM(CF99:CI99)/4*3),"")</f>
      </c>
      <c r="CJ99" s="24">
        <f>IF(AND(CK99&lt;&gt;"",CK99&lt;&gt;"+++",CK99&gt;=17.5),ROUND(CK99,0),"")</f>
      </c>
      <c r="CK99" s="7">
        <f>IF(CL99&lt;&gt;"",IF(CL99="*","+++",SUM(CL99:CM99)/2*3),"")</f>
      </c>
      <c r="CM99" s="25"/>
    </row>
    <row r="100" spans="1:91" ht="12.75">
      <c r="A100" s="5" t="s">
        <v>30</v>
      </c>
      <c r="B100" s="11">
        <f>IF(COUNTBLANK(H100:CM100)=84,"?","")</f>
      </c>
      <c r="C100" s="11">
        <v>82</v>
      </c>
      <c r="D100" s="11">
        <f>IF(AND(F100&lt;&gt;"",G100&lt;&gt;""),MIN(30,ROUND((F100+G100)/2,0)),"")</f>
        <v>20</v>
      </c>
      <c r="E100" s="11">
        <f>IF(D100=30,IF(ROUND((F100+G100)/2,0)&gt;31,"SI",""),"")</f>
      </c>
      <c r="F100" s="33">
        <f>IF(OR(H100&lt;&gt;"",R100&lt;&gt;"",AB100&lt;&gt;"",AP100&lt;&gt;"",AZ100&lt;&gt;"",BJ100&lt;&gt;"",BT100&lt;&gt;"",CD100&lt;&gt;""),MAX(I100,S100,AC100,AQ100,BA100,BK100,BU100,CE100),"")</f>
        <v>20.625</v>
      </c>
      <c r="G100" s="33">
        <f>IF(OR(N100&lt;&gt;"",X100&lt;&gt;"",AH100&lt;&gt;"",AL100&lt;&gt;"",AV100&lt;&gt;"",BF100&lt;&gt;"",BP100&lt;&gt;"",BZ100&lt;&gt;"",CJ100&lt;&gt;""),MAX(O100,Y100,AI100,AM100,AW100,BG100,BQ100,CA100,CK100),"")</f>
        <v>19.5</v>
      </c>
      <c r="H100" s="23">
        <f>IF(AND(I100&lt;&gt;"",I100&lt;&gt;"+++",I100&gt;=17.5),ROUND(I100,0),"")</f>
      </c>
      <c r="I100" s="7" t="str">
        <f>IF(J100&lt;&gt;"",IF(J100="*","+++",SUM(J100:M100)/4*3),"")</f>
        <v>+++</v>
      </c>
      <c r="J100" s="7" t="s">
        <v>101</v>
      </c>
      <c r="K100" s="7" t="s">
        <v>101</v>
      </c>
      <c r="L100" s="7" t="s">
        <v>101</v>
      </c>
      <c r="M100" s="7" t="s">
        <v>101</v>
      </c>
      <c r="N100" s="24">
        <f>IF(AND(O100&lt;&gt;"",O100&lt;&gt;"+++",O100&gt;=17.5),ROUND(O100,0),"")</f>
      </c>
      <c r="O100" s="7">
        <f>IF(P100&lt;&gt;"",IF(P100="*","+++",SUM(P100:Q100)/2*3),"")</f>
      </c>
      <c r="Q100" s="25"/>
      <c r="R100" s="23">
        <f>IF(AND(S100&lt;&gt;"",S100&lt;&gt;"+++",S100&gt;=17.5),ROUND(S100,0),"")</f>
      </c>
      <c r="S100" s="7">
        <f>IF(T100&lt;&gt;"",IF(T100="*","+++",SUM(T100:W100)/4*3),"")</f>
        <v>12.75</v>
      </c>
      <c r="T100" s="7">
        <v>10</v>
      </c>
      <c r="U100" s="7">
        <v>1</v>
      </c>
      <c r="V100" s="7">
        <v>1</v>
      </c>
      <c r="W100" s="7">
        <v>5</v>
      </c>
      <c r="X100" s="24">
        <f>IF(AND(Y100&lt;&gt;"",Y100&lt;&gt;"+++",Y100&gt;=17.5),ROUND(Y100,0),"")</f>
      </c>
      <c r="Y100" s="7">
        <f>IF(Z100&lt;&gt;"",IF(Z100="*","+++",SUM(Z100:AA100)/2*3),"")</f>
      </c>
      <c r="AA100" s="25"/>
      <c r="AB100" s="23">
        <f>IF(AND(AC100&lt;&gt;"",AC100&lt;&gt;"+++",AC100&gt;=17.5),ROUND(AC100,0),"")</f>
      </c>
      <c r="AC100" s="7">
        <f>IF(AD100&lt;&gt;"",IF(AD100="*","+++",SUM(AD100:AG100)/4*3),"")</f>
      </c>
      <c r="AH100" s="24">
        <f>IF(AND(AI100&lt;&gt;"",AI100&lt;&gt;"+++",AI100&gt;=17.5),ROUND(AI100,0),"")</f>
      </c>
      <c r="AI100" s="7">
        <f>IF(AJ100&lt;&gt;"",IF(AJ100="*","+++",SUM(AJ100:AK100)/2*3),"")</f>
      </c>
      <c r="AK100" s="25"/>
      <c r="AL100" s="24">
        <f>IF(AND(AM100&lt;&gt;"",AM100&lt;&gt;"+++",AM100&gt;=17.5),ROUND(AM100,0),"")</f>
      </c>
      <c r="AM100" s="7">
        <f>IF(AN100&lt;&gt;"",IF(AN100="*","+++",SUM(AN100:AO100)/2*3),"")</f>
      </c>
      <c r="AO100" s="25"/>
      <c r="AP100" s="23">
        <f>IF(AND(AQ100&lt;&gt;"",AQ100&lt;&gt;"+++",AQ100&gt;=17.5),ROUND(AQ100,0),"")</f>
      </c>
      <c r="AQ100" s="7">
        <f>IF(AR100&lt;&gt;"",IF(AR100="*","+++",SUM(AR100:AU100)/4*3),"")</f>
        <v>15.375</v>
      </c>
      <c r="AR100" s="7">
        <v>1</v>
      </c>
      <c r="AS100" s="7">
        <v>10</v>
      </c>
      <c r="AT100" s="7">
        <v>4.5</v>
      </c>
      <c r="AU100" s="7">
        <v>5</v>
      </c>
      <c r="AV100" s="24">
        <f>IF(AND(AW100&lt;&gt;"",AW100&lt;&gt;"+++",AW100&gt;=17.5),ROUND(AW100,0),"")</f>
      </c>
      <c r="AW100" s="7">
        <f>IF(AX100&lt;&gt;"",IF(AX100="*","+++",SUM(AX100:AY100)/2*3),"")</f>
        <v>16.5</v>
      </c>
      <c r="AX100" s="7">
        <v>6</v>
      </c>
      <c r="AY100" s="25">
        <v>5</v>
      </c>
      <c r="AZ100" s="23">
        <f>IF(AND(BA100&lt;&gt;"",BA100&lt;&gt;"+++",BA100&gt;=17.5),ROUND(BA100,0),"")</f>
      </c>
      <c r="BA100" s="7">
        <f>IF(BB100&lt;&gt;"",IF(BB100="*","+++",SUM(BB100:BE100)/4*3),"")</f>
        <v>14.625</v>
      </c>
      <c r="BB100" s="7">
        <v>0</v>
      </c>
      <c r="BC100" s="7">
        <v>6</v>
      </c>
      <c r="BD100" s="7">
        <v>8.5</v>
      </c>
      <c r="BE100" s="7">
        <v>5</v>
      </c>
      <c r="BF100" s="24">
        <f>IF(AND(BG100&lt;&gt;"",BG100&lt;&gt;"+++",BG100&gt;=17.5),ROUND(BG100,0),"")</f>
        <v>20</v>
      </c>
      <c r="BG100" s="7">
        <f>IF(BH100&lt;&gt;"",IF(BH100="*","+++",SUM(BH100:BI100)/2*3),"")</f>
        <v>19.5</v>
      </c>
      <c r="BH100" s="7">
        <v>6.5</v>
      </c>
      <c r="BI100" s="25">
        <v>6.5</v>
      </c>
      <c r="BJ100" s="23">
        <f>IF(AND(BK100&lt;&gt;"",BK100&lt;&gt;"+++",BK100&gt;=17.5),ROUND(BK100,0),"")</f>
        <v>21</v>
      </c>
      <c r="BK100" s="7">
        <f>IF(BL100&lt;&gt;"",IF(BL100="*","+++",SUM(BL100:BO100)/4*3),"")</f>
        <v>20.625</v>
      </c>
      <c r="BL100" s="7">
        <v>10</v>
      </c>
      <c r="BM100" s="7">
        <v>7</v>
      </c>
      <c r="BN100" s="7">
        <v>2</v>
      </c>
      <c r="BO100" s="7">
        <v>8.5</v>
      </c>
      <c r="BP100" s="24">
        <f>IF(AND(BQ100&lt;&gt;"",BQ100&lt;&gt;"+++",BQ100&gt;=17.5),ROUND(BQ100,0),"")</f>
      </c>
      <c r="BQ100" s="7">
        <f>IF(BR100&lt;&gt;"",IF(BR100="*","+++",SUM(BR100:BS100)/2*3),"")</f>
      </c>
      <c r="BS100" s="25"/>
      <c r="BT100" s="23">
        <f>IF(AND(BU100&lt;&gt;"",BU100&lt;&gt;"+++",BU100&gt;=17.5),ROUND(BU100,0),"")</f>
      </c>
      <c r="BU100" s="7">
        <f>IF(BV100&lt;&gt;"",IF(BV100="*","+++",SUM(BV100:BY100)/4*3),"")</f>
      </c>
      <c r="BZ100" s="24">
        <f>IF(AND(CA100&lt;&gt;"",CA100&lt;&gt;"+++",CA100&gt;=17.5),ROUND(CA100,0),"")</f>
      </c>
      <c r="CA100" s="7">
        <f>IF(CB100&lt;&gt;"",IF(CB100="*","+++",SUM(CB100:CC100)/2*3),"")</f>
      </c>
      <c r="CC100" s="25"/>
      <c r="CD100" s="23">
        <f>IF(AND(CE100&lt;&gt;"",CE100&lt;&gt;"+++",CE100&gt;=17.5),ROUND(CE100,0),"")</f>
      </c>
      <c r="CE100" s="7">
        <f>IF(CF100&lt;&gt;"",IF(CF100="*","+++",SUM(CF100:CI100)/4*3),"")</f>
      </c>
      <c r="CJ100" s="24">
        <f>IF(AND(CK100&lt;&gt;"",CK100&lt;&gt;"+++",CK100&gt;=17.5),ROUND(CK100,0),"")</f>
      </c>
      <c r="CK100" s="7">
        <f>IF(CL100&lt;&gt;"",IF(CL100="*","+++",SUM(CL100:CM100)/2*3),"")</f>
      </c>
      <c r="CM100" s="25"/>
    </row>
    <row r="101" spans="1:91" ht="12.75">
      <c r="A101" s="5" t="s">
        <v>63</v>
      </c>
      <c r="B101" s="11" t="str">
        <f>IF(COUNTBLANK(H101:CM101)=84,"?","")</f>
        <v>?</v>
      </c>
      <c r="C101" s="11"/>
      <c r="D101" s="11">
        <f>IF(AND(F101&lt;&gt;"",G101&lt;&gt;""),MIN(30,ROUND((F101+G101)/2,0)),"")</f>
      </c>
      <c r="E101" s="11">
        <f>IF(D101=30,IF(ROUND((F101+G101)/2,0)&gt;31,"SI",""),"")</f>
      </c>
      <c r="F101" s="33">
        <f>IF(OR(H101&lt;&gt;"",R101&lt;&gt;"",AB101&lt;&gt;"",AP101&lt;&gt;"",AZ101&lt;&gt;"",BJ101&lt;&gt;"",BT101&lt;&gt;"",CD101&lt;&gt;""),MAX(I101,S101,AC101,AQ101,BA101,BK101,BU101,CE101),"")</f>
      </c>
      <c r="G101" s="33">
        <f>IF(OR(N101&lt;&gt;"",X101&lt;&gt;"",AH101&lt;&gt;"",AL101&lt;&gt;"",AV101&lt;&gt;"",BF101&lt;&gt;"",BP101&lt;&gt;"",BZ101&lt;&gt;"",CJ101&lt;&gt;""),MAX(O101,Y101,AI101,AM101,AW101,BG101,BQ101,CA101,CK101),"")</f>
      </c>
      <c r="H101" s="23">
        <f>IF(AND(I101&lt;&gt;"",I101&lt;&gt;"+++",I101&gt;=17.5),ROUND(I101,0),"")</f>
      </c>
      <c r="I101" s="7">
        <f>IF(J101&lt;&gt;"",IF(J101="*","+++",SUM(J101:M101)/4*3),"")</f>
      </c>
      <c r="N101" s="24">
        <f>IF(AND(O101&lt;&gt;"",O101&lt;&gt;"+++",O101&gt;=17.5),ROUND(O101,0),"")</f>
      </c>
      <c r="O101" s="7">
        <f>IF(P101&lt;&gt;"",IF(P101="*","+++",SUM(P101:Q101)/2*3),"")</f>
      </c>
      <c r="Q101" s="25"/>
      <c r="R101" s="23">
        <f>IF(AND(S101&lt;&gt;"",S101&lt;&gt;"+++",S101&gt;=17.5),ROUND(S101,0),"")</f>
      </c>
      <c r="S101" s="7">
        <f>IF(T101&lt;&gt;"",IF(T101="*","+++",SUM(T101:W101)/4*3),"")</f>
      </c>
      <c r="X101" s="24">
        <f>IF(AND(Y101&lt;&gt;"",Y101&lt;&gt;"+++",Y101&gt;=17.5),ROUND(Y101,0),"")</f>
      </c>
      <c r="Y101" s="7">
        <f>IF(Z101&lt;&gt;"",IF(Z101="*","+++",SUM(Z101:AA101)/2*3),"")</f>
      </c>
      <c r="AA101" s="25"/>
      <c r="AB101" s="23">
        <f>IF(AND(AC101&lt;&gt;"",AC101&lt;&gt;"+++",AC101&gt;=17.5),ROUND(AC101,0),"")</f>
      </c>
      <c r="AC101" s="7">
        <f>IF(AD101&lt;&gt;"",IF(AD101="*","+++",SUM(AD101:AG101)/4*3),"")</f>
      </c>
      <c r="AH101" s="24">
        <f>IF(AND(AI101&lt;&gt;"",AI101&lt;&gt;"+++",AI101&gt;=17.5),ROUND(AI101,0),"")</f>
      </c>
      <c r="AI101" s="7">
        <f>IF(AJ101&lt;&gt;"",IF(AJ101="*","+++",SUM(AJ101:AK101)/2*3),"")</f>
      </c>
      <c r="AK101" s="25"/>
      <c r="AL101" s="24">
        <f>IF(AND(AM101&lt;&gt;"",AM101&lt;&gt;"+++",AM101&gt;=17.5),ROUND(AM101,0),"")</f>
      </c>
      <c r="AM101" s="7">
        <f>IF(AN101&lt;&gt;"",IF(AN101="*","+++",SUM(AN101:AO101)/2*3),"")</f>
      </c>
      <c r="AO101" s="25"/>
      <c r="AP101" s="23">
        <f>IF(AND(AQ101&lt;&gt;"",AQ101&lt;&gt;"+++",AQ101&gt;=17.5),ROUND(AQ101,0),"")</f>
      </c>
      <c r="AQ101" s="7">
        <f>IF(AR101&lt;&gt;"",IF(AR101="*","+++",SUM(AR101:AU101)/4*3),"")</f>
      </c>
      <c r="AV101" s="24">
        <f>IF(AND(AW101&lt;&gt;"",AW101&lt;&gt;"+++",AW101&gt;=17.5),ROUND(AW101,0),"")</f>
      </c>
      <c r="AW101" s="7">
        <f>IF(AX101&lt;&gt;"",IF(AX101="*","+++",SUM(AX101:AY101)/2*3),"")</f>
      </c>
      <c r="AY101" s="25"/>
      <c r="AZ101" s="23">
        <f>IF(AND(BA101&lt;&gt;"",BA101&lt;&gt;"+++",BA101&gt;=17.5),ROUND(BA101,0),"")</f>
      </c>
      <c r="BA101" s="7">
        <f>IF(BB101&lt;&gt;"",IF(BB101="*","+++",SUM(BB101:BE101)/4*3),"")</f>
      </c>
      <c r="BF101" s="24">
        <f>IF(AND(BG101&lt;&gt;"",BG101&lt;&gt;"+++",BG101&gt;=17.5),ROUND(BG101,0),"")</f>
      </c>
      <c r="BG101" s="7">
        <f>IF(BH101&lt;&gt;"",IF(BH101="*","+++",SUM(BH101:BI101)/2*3),"")</f>
      </c>
      <c r="BI101" s="25"/>
      <c r="BJ101" s="23">
        <f>IF(AND(BK101&lt;&gt;"",BK101&lt;&gt;"+++",BK101&gt;=17.5),ROUND(BK101,0),"")</f>
      </c>
      <c r="BK101" s="7">
        <f>IF(BL101&lt;&gt;"",IF(BL101="*","+++",SUM(BL101:BO101)/4*3),"")</f>
      </c>
      <c r="BP101" s="24">
        <f>IF(AND(BQ101&lt;&gt;"",BQ101&lt;&gt;"+++",BQ101&gt;=17.5),ROUND(BQ101,0),"")</f>
      </c>
      <c r="BQ101" s="7">
        <f>IF(BR101&lt;&gt;"",IF(BR101="*","+++",SUM(BR101:BS101)/2*3),"")</f>
      </c>
      <c r="BS101" s="25"/>
      <c r="BT101" s="23">
        <f>IF(AND(BU101&lt;&gt;"",BU101&lt;&gt;"+++",BU101&gt;=17.5),ROUND(BU101,0),"")</f>
      </c>
      <c r="BU101" s="7">
        <f>IF(BV101&lt;&gt;"",IF(BV101="*","+++",SUM(BV101:BY101)/4*3),"")</f>
      </c>
      <c r="BZ101" s="24">
        <f>IF(AND(CA101&lt;&gt;"",CA101&lt;&gt;"+++",CA101&gt;=17.5),ROUND(CA101,0),"")</f>
      </c>
      <c r="CA101" s="7">
        <f>IF(CB101&lt;&gt;"",IF(CB101="*","+++",SUM(CB101:CC101)/2*3),"")</f>
      </c>
      <c r="CC101" s="25"/>
      <c r="CD101" s="23">
        <f>IF(AND(CE101&lt;&gt;"",CE101&lt;&gt;"+++",CE101&gt;=17.5),ROUND(CE101,0),"")</f>
      </c>
      <c r="CE101" s="7">
        <f>IF(CF101&lt;&gt;"",IF(CF101="*","+++",SUM(CF101:CI101)/4*3),"")</f>
      </c>
      <c r="CJ101" s="24">
        <f>IF(AND(CK101&lt;&gt;"",CK101&lt;&gt;"+++",CK101&gt;=17.5),ROUND(CK101,0),"")</f>
      </c>
      <c r="CK101" s="7">
        <f>IF(CL101&lt;&gt;"",IF(CL101="*","+++",SUM(CL101:CM101)/2*3),"")</f>
      </c>
      <c r="CM101" s="25"/>
    </row>
    <row r="102" spans="1:91" ht="12.75">
      <c r="A102" s="5">
        <v>636674</v>
      </c>
      <c r="B102" s="11">
        <f>IF(COUNTBLANK(H102:CM102)=84,"?","")</f>
      </c>
      <c r="C102" s="11">
        <v>46</v>
      </c>
      <c r="D102" s="11">
        <f>IF(AND(F102&lt;&gt;"",G102&lt;&gt;""),MIN(30,ROUND((F102+G102)/2,0)),"")</f>
        <v>21</v>
      </c>
      <c r="E102" s="11">
        <f>IF(D102=30,IF(ROUND((F102+G102)/2,0)&gt;31,"SI",""),"")</f>
      </c>
      <c r="F102" s="33">
        <f>IF(OR(H102&lt;&gt;"",R102&lt;&gt;"",AB102&lt;&gt;"",AP102&lt;&gt;"",AZ102&lt;&gt;"",BJ102&lt;&gt;"",BT102&lt;&gt;"",CD102&lt;&gt;""),MAX(I102,S102,AC102,AQ102,BA102,BK102,BU102,CE102),"")</f>
        <v>21.75</v>
      </c>
      <c r="G102" s="33">
        <f>IF(OR(N102&lt;&gt;"",X102&lt;&gt;"",AH102&lt;&gt;"",AL102&lt;&gt;"",AV102&lt;&gt;"",BF102&lt;&gt;"",BP102&lt;&gt;"",BZ102&lt;&gt;"",CJ102&lt;&gt;""),MAX(O102,Y102,AI102,AM102,AW102,BG102,BQ102,CA102,CK102),"")</f>
        <v>21</v>
      </c>
      <c r="H102" s="23">
        <f>IF(AND(I102&lt;&gt;"",I102&lt;&gt;"+++",I102&gt;=17.5),ROUND(I102,0),"")</f>
        <v>22</v>
      </c>
      <c r="I102" s="7">
        <f>IF(J102&lt;&gt;"",IF(J102="*","+++",SUM(J102:M102)/4*3),"")</f>
        <v>21.75</v>
      </c>
      <c r="J102" s="7">
        <v>6</v>
      </c>
      <c r="K102" s="7">
        <v>1</v>
      </c>
      <c r="L102" s="7">
        <v>12</v>
      </c>
      <c r="M102" s="7">
        <v>10</v>
      </c>
      <c r="N102" s="24">
        <f>IF(AND(O102&lt;&gt;"",O102&lt;&gt;"+++",O102&gt;=17.5),ROUND(O102,0),"")</f>
      </c>
      <c r="O102" s="7">
        <f>IF(P102&lt;&gt;"",IF(P102="*","+++",SUM(P102:Q102)/2*3),"")</f>
        <v>13.5</v>
      </c>
      <c r="P102" s="7">
        <v>4.5</v>
      </c>
      <c r="Q102" s="25">
        <v>4.5</v>
      </c>
      <c r="R102" s="23">
        <f>IF(AND(S102&lt;&gt;"",S102&lt;&gt;"+++",S102&gt;=17.5),ROUND(S102,0),"")</f>
      </c>
      <c r="S102" s="7">
        <f>IF(T102&lt;&gt;"",IF(T102="*","+++",SUM(T102:W102)/4*3),"")</f>
      </c>
      <c r="X102" s="24">
        <f>IF(AND(Y102&lt;&gt;"",Y102&lt;&gt;"+++",Y102&gt;=17.5),ROUND(Y102,0),"")</f>
      </c>
      <c r="Y102" s="7">
        <f>IF(Z102&lt;&gt;"",IF(Z102="*","+++",SUM(Z102:AA102)/2*3),"")</f>
        <v>8.25</v>
      </c>
      <c r="Z102" s="7">
        <v>0.5</v>
      </c>
      <c r="AA102" s="25">
        <v>5</v>
      </c>
      <c r="AB102" s="23">
        <f>IF(AND(AC102&lt;&gt;"",AC102&lt;&gt;"+++",AC102&gt;=17.5),ROUND(AC102,0),"")</f>
      </c>
      <c r="AC102" s="7">
        <f>IF(AD102&lt;&gt;"",IF(AD102="*","+++",SUM(AD102:AG102)/4*3),"")</f>
      </c>
      <c r="AH102" s="24">
        <f>IF(AND(AI102&lt;&gt;"",AI102&lt;&gt;"+++",AI102&gt;=17.5),ROUND(AI102,0),"")</f>
        <v>21</v>
      </c>
      <c r="AI102" s="7">
        <f>IF(AJ102&lt;&gt;"",IF(AJ102="*","+++",SUM(AJ102:AK102)/2*3),"")</f>
        <v>21</v>
      </c>
      <c r="AJ102" s="7">
        <v>3.5</v>
      </c>
      <c r="AK102" s="25">
        <v>10.5</v>
      </c>
      <c r="AL102" s="24">
        <f>IF(AND(AM102&lt;&gt;"",AM102&lt;&gt;"+++",AM102&gt;=17.5),ROUND(AM102,0),"")</f>
      </c>
      <c r="AM102" s="7">
        <f>IF(AN102&lt;&gt;"",IF(AN102="*","+++",SUM(AN102:AO102)/2*3),"")</f>
      </c>
      <c r="AO102" s="25"/>
      <c r="AP102" s="23">
        <f>IF(AND(AQ102&lt;&gt;"",AQ102&lt;&gt;"+++",AQ102&gt;=17.5),ROUND(AQ102,0),"")</f>
      </c>
      <c r="AQ102" s="7">
        <f>IF(AR102&lt;&gt;"",IF(AR102="*","+++",SUM(AR102:AU102)/4*3),"")</f>
      </c>
      <c r="AV102" s="24">
        <f>IF(AND(AW102&lt;&gt;"",AW102&lt;&gt;"+++",AW102&gt;=17.5),ROUND(AW102,0),"")</f>
      </c>
      <c r="AW102" s="7">
        <f>IF(AX102&lt;&gt;"",IF(AX102="*","+++",SUM(AX102:AY102)/2*3),"")</f>
      </c>
      <c r="AY102" s="25"/>
      <c r="AZ102" s="23">
        <f>IF(AND(BA102&lt;&gt;"",BA102&lt;&gt;"+++",BA102&gt;=17.5),ROUND(BA102,0),"")</f>
      </c>
      <c r="BA102" s="7">
        <f>IF(BB102&lt;&gt;"",IF(BB102="*","+++",SUM(BB102:BE102)/4*3),"")</f>
      </c>
      <c r="BF102" s="24">
        <f>IF(AND(BG102&lt;&gt;"",BG102&lt;&gt;"+++",BG102&gt;=17.5),ROUND(BG102,0),"")</f>
      </c>
      <c r="BG102" s="7">
        <f>IF(BH102&lt;&gt;"",IF(BH102="*","+++",SUM(BH102:BI102)/2*3),"")</f>
      </c>
      <c r="BI102" s="25"/>
      <c r="BJ102" s="23">
        <f>IF(AND(BK102&lt;&gt;"",BK102&lt;&gt;"+++",BK102&gt;=17.5),ROUND(BK102,0),"")</f>
      </c>
      <c r="BK102" s="7">
        <f>IF(BL102&lt;&gt;"",IF(BL102="*","+++",SUM(BL102:BO102)/4*3),"")</f>
      </c>
      <c r="BP102" s="24">
        <f>IF(AND(BQ102&lt;&gt;"",BQ102&lt;&gt;"+++",BQ102&gt;=17.5),ROUND(BQ102,0),"")</f>
      </c>
      <c r="BQ102" s="7">
        <f>IF(BR102&lt;&gt;"",IF(BR102="*","+++",SUM(BR102:BS102)/2*3),"")</f>
      </c>
      <c r="BS102" s="25"/>
      <c r="BT102" s="23">
        <f>IF(AND(BU102&lt;&gt;"",BU102&lt;&gt;"+++",BU102&gt;=17.5),ROUND(BU102,0),"")</f>
      </c>
      <c r="BU102" s="7">
        <f>IF(BV102&lt;&gt;"",IF(BV102="*","+++",SUM(BV102:BY102)/4*3),"")</f>
      </c>
      <c r="BZ102" s="24">
        <f>IF(AND(CA102&lt;&gt;"",CA102&lt;&gt;"+++",CA102&gt;=17.5),ROUND(CA102,0),"")</f>
      </c>
      <c r="CA102" s="7">
        <f>IF(CB102&lt;&gt;"",IF(CB102="*","+++",SUM(CB102:CC102)/2*3),"")</f>
      </c>
      <c r="CC102" s="25"/>
      <c r="CD102" s="23">
        <f>IF(AND(CE102&lt;&gt;"",CE102&lt;&gt;"+++",CE102&gt;=17.5),ROUND(CE102,0),"")</f>
      </c>
      <c r="CE102" s="7">
        <f>IF(CF102&lt;&gt;"",IF(CF102="*","+++",SUM(CF102:CI102)/4*3),"")</f>
      </c>
      <c r="CJ102" s="24">
        <f>IF(AND(CK102&lt;&gt;"",CK102&lt;&gt;"+++",CK102&gt;=17.5),ROUND(CK102,0),"")</f>
      </c>
      <c r="CK102" s="7">
        <f>IF(CL102&lt;&gt;"",IF(CL102="*","+++",SUM(CL102:CM102)/2*3),"")</f>
      </c>
      <c r="CM102" s="25"/>
    </row>
    <row r="103" spans="1:91" ht="12.75">
      <c r="A103" s="5" t="s">
        <v>46</v>
      </c>
      <c r="B103" s="11">
        <f>IF(COUNTBLANK(H103:CM103)=84,"?","")</f>
      </c>
      <c r="C103" s="11">
        <v>66</v>
      </c>
      <c r="D103" s="11">
        <f>IF(AND(F103&lt;&gt;"",G103&lt;&gt;""),MIN(30,ROUND((F103+G103)/2,0)),"")</f>
        <v>20</v>
      </c>
      <c r="E103" s="11">
        <f>IF(D103=30,IF(ROUND((F103+G103)/2,0)&gt;31,"SI",""),"")</f>
      </c>
      <c r="F103" s="33">
        <f>IF(OR(H103&lt;&gt;"",R103&lt;&gt;"",AB103&lt;&gt;"",AP103&lt;&gt;"",AZ103&lt;&gt;"",BJ103&lt;&gt;"",BT103&lt;&gt;"",CD103&lt;&gt;""),MAX(I103,S103,AC103,AQ103,BA103,BK103,BU103,CE103),"")</f>
        <v>19.5</v>
      </c>
      <c r="G103" s="33">
        <f>IF(OR(N103&lt;&gt;"",X103&lt;&gt;"",AH103&lt;&gt;"",AL103&lt;&gt;"",AV103&lt;&gt;"",BF103&lt;&gt;"",BP103&lt;&gt;"",BZ103&lt;&gt;"",CJ103&lt;&gt;""),MAX(O103,Y103,AI103,AM103,AW103,BG103,BQ103,CA103,CK103),"")</f>
        <v>19.5</v>
      </c>
      <c r="H103" s="23">
        <f>IF(AND(I103&lt;&gt;"",I103&lt;&gt;"+++",I103&gt;=17.5),ROUND(I103,0),"")</f>
      </c>
      <c r="I103" s="7">
        <f>IF(J103&lt;&gt;"",IF(J103="*","+++",SUM(J103:M103)/4*3),"")</f>
      </c>
      <c r="N103" s="24">
        <f>IF(AND(O103&lt;&gt;"",O103&lt;&gt;"+++",O103&gt;=17.5),ROUND(O103,0),"")</f>
      </c>
      <c r="O103" s="7">
        <f>IF(P103&lt;&gt;"",IF(P103="*","+++",SUM(P103:Q103)/2*3),"")</f>
      </c>
      <c r="Q103" s="25"/>
      <c r="R103" s="23">
        <f>IF(AND(S103&lt;&gt;"",S103&lt;&gt;"+++",S103&gt;=17.5),ROUND(S103,0),"")</f>
      </c>
      <c r="S103" s="7" t="str">
        <f>IF(T103&lt;&gt;"",IF(T103="*","+++",SUM(T103:W103)/4*3),"")</f>
        <v>+++</v>
      </c>
      <c r="T103" s="7" t="s">
        <v>101</v>
      </c>
      <c r="U103" s="7" t="s">
        <v>101</v>
      </c>
      <c r="V103" s="7" t="s">
        <v>101</v>
      </c>
      <c r="W103" s="7" t="s">
        <v>101</v>
      </c>
      <c r="X103" s="24">
        <f>IF(AND(Y103&lt;&gt;"",Y103&lt;&gt;"+++",Y103&gt;=17.5),ROUND(Y103,0),"")</f>
      </c>
      <c r="Y103" s="7">
        <f>IF(Z103&lt;&gt;"",IF(Z103="*","+++",SUM(Z103:AA103)/2*3),"")</f>
      </c>
      <c r="AA103" s="25"/>
      <c r="AB103" s="23">
        <f>IF(AND(AC103&lt;&gt;"",AC103&lt;&gt;"+++",AC103&gt;=17.5),ROUND(AC103,0),"")</f>
      </c>
      <c r="AC103" s="7">
        <f>IF(AD103&lt;&gt;"",IF(AD103="*","+++",SUM(AD103:AG103)/4*3),"")</f>
        <v>14.25</v>
      </c>
      <c r="AD103" s="7">
        <v>4.5</v>
      </c>
      <c r="AE103" s="7">
        <v>12</v>
      </c>
      <c r="AF103" s="7">
        <v>2.5</v>
      </c>
      <c r="AG103" s="7">
        <v>0</v>
      </c>
      <c r="AH103" s="24">
        <f>IF(AND(AI103&lt;&gt;"",AI103&lt;&gt;"+++",AI103&gt;=17.5),ROUND(AI103,0),"")</f>
      </c>
      <c r="AI103" s="7">
        <f>IF(AJ103&lt;&gt;"",IF(AJ103="*","+++",SUM(AJ103:AK103)/2*3),"")</f>
      </c>
      <c r="AK103" s="25"/>
      <c r="AL103" s="24">
        <f>IF(AND(AM103&lt;&gt;"",AM103&lt;&gt;"+++",AM103&gt;=17.5),ROUND(AM103,0),"")</f>
      </c>
      <c r="AM103" s="7">
        <f>IF(AN103&lt;&gt;"",IF(AN103="*","+++",SUM(AN103:AO103)/2*3),"")</f>
      </c>
      <c r="AO103" s="25"/>
      <c r="AP103" s="23">
        <f>IF(AND(AQ103&lt;&gt;"",AQ103&lt;&gt;"+++",AQ103&gt;=17.5),ROUND(AQ103,0),"")</f>
        <v>20</v>
      </c>
      <c r="AQ103" s="7">
        <f>IF(AR103&lt;&gt;"",IF(AR103="*","+++",SUM(AR103:AU103)/4*3),"")</f>
        <v>19.5</v>
      </c>
      <c r="AR103" s="7">
        <v>4</v>
      </c>
      <c r="AS103" s="7">
        <v>9</v>
      </c>
      <c r="AT103" s="7">
        <v>9.5</v>
      </c>
      <c r="AU103" s="7">
        <v>3.5</v>
      </c>
      <c r="AV103" s="24">
        <f>IF(AND(AW103&lt;&gt;"",AW103&lt;&gt;"+++",AW103&gt;=17.5),ROUND(AW103,0),"")</f>
      </c>
      <c r="AW103" s="7">
        <f>IF(AX103&lt;&gt;"",IF(AX103="*","+++",SUM(AX103:AY103)/2*3),"")</f>
        <v>14.25</v>
      </c>
      <c r="AX103" s="7">
        <v>6</v>
      </c>
      <c r="AY103" s="25">
        <v>3.5</v>
      </c>
      <c r="AZ103" s="23">
        <f>IF(AND(BA103&lt;&gt;"",BA103&lt;&gt;"+++",BA103&gt;=17.5),ROUND(BA103,0),"")</f>
      </c>
      <c r="BA103" s="7">
        <f>IF(BB103&lt;&gt;"",IF(BB103="*","+++",SUM(BB103:BE103)/4*3),"")</f>
      </c>
      <c r="BF103" s="24">
        <f>IF(AND(BG103&lt;&gt;"",BG103&lt;&gt;"+++",BG103&gt;=17.5),ROUND(BG103,0),"")</f>
        <v>20</v>
      </c>
      <c r="BG103" s="7">
        <f>IF(BH103&lt;&gt;"",IF(BH103="*","+++",SUM(BH103:BI103)/2*3),"")</f>
        <v>19.5</v>
      </c>
      <c r="BH103" s="7">
        <v>6.5</v>
      </c>
      <c r="BI103" s="25">
        <v>6.5</v>
      </c>
      <c r="BJ103" s="23">
        <f>IF(AND(BK103&lt;&gt;"",BK103&lt;&gt;"+++",BK103&gt;=17.5),ROUND(BK103,0),"")</f>
      </c>
      <c r="BK103" s="7">
        <f>IF(BL103&lt;&gt;"",IF(BL103="*","+++",SUM(BL103:BO103)/4*3),"")</f>
      </c>
      <c r="BP103" s="24">
        <f>IF(AND(BQ103&lt;&gt;"",BQ103&lt;&gt;"+++",BQ103&gt;=17.5),ROUND(BQ103,0),"")</f>
      </c>
      <c r="BQ103" s="7">
        <f>IF(BR103&lt;&gt;"",IF(BR103="*","+++",SUM(BR103:BS103)/2*3),"")</f>
      </c>
      <c r="BS103" s="25"/>
      <c r="BT103" s="23">
        <f>IF(AND(BU103&lt;&gt;"",BU103&lt;&gt;"+++",BU103&gt;=17.5),ROUND(BU103,0),"")</f>
      </c>
      <c r="BU103" s="7">
        <f>IF(BV103&lt;&gt;"",IF(BV103="*","+++",SUM(BV103:BY103)/4*3),"")</f>
      </c>
      <c r="BZ103" s="24">
        <f>IF(AND(CA103&lt;&gt;"",CA103&lt;&gt;"+++",CA103&gt;=17.5),ROUND(CA103,0),"")</f>
      </c>
      <c r="CA103" s="7">
        <f>IF(CB103&lt;&gt;"",IF(CB103="*","+++",SUM(CB103:CC103)/2*3),"")</f>
      </c>
      <c r="CC103" s="25"/>
      <c r="CD103" s="23">
        <f>IF(AND(CE103&lt;&gt;"",CE103&lt;&gt;"+++",CE103&gt;=17.5),ROUND(CE103,0),"")</f>
      </c>
      <c r="CE103" s="7">
        <f>IF(CF103&lt;&gt;"",IF(CF103="*","+++",SUM(CF103:CI103)/4*3),"")</f>
      </c>
      <c r="CJ103" s="24">
        <f>IF(AND(CK103&lt;&gt;"",CK103&lt;&gt;"+++",CK103&gt;=17.5),ROUND(CK103,0),"")</f>
      </c>
      <c r="CK103" s="7">
        <f>IF(CL103&lt;&gt;"",IF(CL103="*","+++",SUM(CL103:CM103)/2*3),"")</f>
      </c>
      <c r="CM103" s="25"/>
    </row>
    <row r="104" spans="1:91" ht="12.75">
      <c r="A104" s="18">
        <v>637019</v>
      </c>
      <c r="B104" s="11">
        <f>IF(COUNTBLANK(H104:CM104)=84,"?","")</f>
      </c>
      <c r="C104" s="11"/>
      <c r="D104" s="11">
        <f>IF(AND(F104&lt;&gt;"",G104&lt;&gt;""),MIN(30,ROUND((F104+G104)/2,0)),"")</f>
      </c>
      <c r="E104" s="11">
        <f>IF(D104=30,IF(ROUND((F104+G104)/2,0)&gt;31,"SI",""),"")</f>
      </c>
      <c r="F104" s="33">
        <f>IF(OR(H104&lt;&gt;"",R104&lt;&gt;"",AB104&lt;&gt;"",AP104&lt;&gt;"",AZ104&lt;&gt;"",BJ104&lt;&gt;"",BT104&lt;&gt;"",CD104&lt;&gt;""),MAX(I104,S104,AC104,AQ104,BA104,BK104,BU104,CE104),"")</f>
      </c>
      <c r="G104" s="33">
        <f>IF(OR(N104&lt;&gt;"",X104&lt;&gt;"",AH104&lt;&gt;"",AL104&lt;&gt;"",AV104&lt;&gt;"",BF104&lt;&gt;"",BP104&lt;&gt;"",BZ104&lt;&gt;"",CJ104&lt;&gt;""),MAX(O104,Y104,AI104,AM104,AW104,BG104,BQ104,CA104,CK104),"")</f>
      </c>
      <c r="H104" s="23">
        <f>IF(AND(I104&lt;&gt;"",I104&lt;&gt;"+++",I104&gt;=17.5),ROUND(I104,0),"")</f>
      </c>
      <c r="I104" s="7" t="str">
        <f>IF(J104&lt;&gt;"",IF(J104="*","+++",SUM(J104:M104)/4*3),"")</f>
        <v>+++</v>
      </c>
      <c r="J104" s="7" t="s">
        <v>101</v>
      </c>
      <c r="K104" s="7" t="s">
        <v>101</v>
      </c>
      <c r="L104" s="7" t="s">
        <v>101</v>
      </c>
      <c r="M104" s="7" t="s">
        <v>101</v>
      </c>
      <c r="N104" s="24">
        <f>IF(AND(O104&lt;&gt;"",O104&lt;&gt;"+++",O104&gt;=17.5),ROUND(O104,0),"")</f>
      </c>
      <c r="O104" s="7">
        <f>IF(P104&lt;&gt;"",IF(P104="*","+++",SUM(P104:Q104)/2*3),"")</f>
      </c>
      <c r="Q104" s="25"/>
      <c r="R104" s="23">
        <f>IF(AND(S104&lt;&gt;"",S104&lt;&gt;"+++",S104&gt;=17.5),ROUND(S104,0),"")</f>
      </c>
      <c r="S104" s="7">
        <f>IF(T104&lt;&gt;"",IF(T104="*","+++",SUM(T104:W104)/4*3),"")</f>
      </c>
      <c r="X104" s="24">
        <f>IF(AND(Y104&lt;&gt;"",Y104&lt;&gt;"+++",Y104&gt;=17.5),ROUND(Y104,0),"")</f>
      </c>
      <c r="Y104" s="7">
        <f>IF(Z104&lt;&gt;"",IF(Z104="*","+++",SUM(Z104:AA104)/2*3),"")</f>
      </c>
      <c r="AA104" s="25"/>
      <c r="AB104" s="23">
        <f>IF(AND(AC104&lt;&gt;"",AC104&lt;&gt;"+++",AC104&gt;=17.5),ROUND(AC104,0),"")</f>
      </c>
      <c r="AC104" s="7">
        <f>IF(AD104&lt;&gt;"",IF(AD104="*","+++",SUM(AD104:AG104)/4*3),"")</f>
      </c>
      <c r="AH104" s="24">
        <f>IF(AND(AI104&lt;&gt;"",AI104&lt;&gt;"+++",AI104&gt;=17.5),ROUND(AI104,0),"")</f>
      </c>
      <c r="AI104" s="7">
        <f>IF(AJ104&lt;&gt;"",IF(AJ104="*","+++",SUM(AJ104:AK104)/2*3),"")</f>
      </c>
      <c r="AK104" s="25"/>
      <c r="AL104" s="24">
        <f>IF(AND(AM104&lt;&gt;"",AM104&lt;&gt;"+++",AM104&gt;=17.5),ROUND(AM104,0),"")</f>
      </c>
      <c r="AM104" s="7">
        <f>IF(AN104&lt;&gt;"",IF(AN104="*","+++",SUM(AN104:AO104)/2*3),"")</f>
      </c>
      <c r="AO104" s="25"/>
      <c r="AP104" s="23">
        <f>IF(AND(AQ104&lt;&gt;"",AQ104&lt;&gt;"+++",AQ104&gt;=17.5),ROUND(AQ104,0),"")</f>
      </c>
      <c r="AQ104" s="7">
        <f>IF(AR104&lt;&gt;"",IF(AR104="*","+++",SUM(AR104:AU104)/4*3),"")</f>
      </c>
      <c r="AV104" s="24">
        <f>IF(AND(AW104&lt;&gt;"",AW104&lt;&gt;"+++",AW104&gt;=17.5),ROUND(AW104,0),"")</f>
      </c>
      <c r="AW104" s="7">
        <f>IF(AX104&lt;&gt;"",IF(AX104="*","+++",SUM(AX104:AY104)/2*3),"")</f>
      </c>
      <c r="AY104" s="25"/>
      <c r="AZ104" s="23">
        <f>IF(AND(BA104&lt;&gt;"",BA104&lt;&gt;"+++",BA104&gt;=17.5),ROUND(BA104,0),"")</f>
      </c>
      <c r="BA104" s="7">
        <f>IF(BB104&lt;&gt;"",IF(BB104="*","+++",SUM(BB104:BE104)/4*3),"")</f>
      </c>
      <c r="BF104" s="24">
        <f>IF(AND(BG104&lt;&gt;"",BG104&lt;&gt;"+++",BG104&gt;=17.5),ROUND(BG104,0),"")</f>
      </c>
      <c r="BG104" s="7">
        <f>IF(BH104&lt;&gt;"",IF(BH104="*","+++",SUM(BH104:BI104)/2*3),"")</f>
      </c>
      <c r="BI104" s="25"/>
      <c r="BJ104" s="23">
        <f>IF(AND(BK104&lt;&gt;"",BK104&lt;&gt;"+++",BK104&gt;=17.5),ROUND(BK104,0),"")</f>
      </c>
      <c r="BK104" s="7">
        <f>IF(BL104&lt;&gt;"",IF(BL104="*","+++",SUM(BL104:BO104)/4*3),"")</f>
      </c>
      <c r="BP104" s="24">
        <f>IF(AND(BQ104&lt;&gt;"",BQ104&lt;&gt;"+++",BQ104&gt;=17.5),ROUND(BQ104,0),"")</f>
      </c>
      <c r="BQ104" s="7">
        <f>IF(BR104&lt;&gt;"",IF(BR104="*","+++",SUM(BR104:BS104)/2*3),"")</f>
      </c>
      <c r="BS104" s="25"/>
      <c r="BT104" s="23">
        <f>IF(AND(BU104&lt;&gt;"",BU104&lt;&gt;"+++",BU104&gt;=17.5),ROUND(BU104,0),"")</f>
      </c>
      <c r="BU104" s="7">
        <f>IF(BV104&lt;&gt;"",IF(BV104="*","+++",SUM(BV104:BY104)/4*3),"")</f>
      </c>
      <c r="BZ104" s="24">
        <f>IF(AND(CA104&lt;&gt;"",CA104&lt;&gt;"+++",CA104&gt;=17.5),ROUND(CA104,0),"")</f>
      </c>
      <c r="CA104" s="7">
        <f>IF(CB104&lt;&gt;"",IF(CB104="*","+++",SUM(CB104:CC104)/2*3),"")</f>
      </c>
      <c r="CC104" s="25"/>
      <c r="CD104" s="23">
        <f>IF(AND(CE104&lt;&gt;"",CE104&lt;&gt;"+++",CE104&gt;=17.5),ROUND(CE104,0),"")</f>
      </c>
      <c r="CE104" s="7">
        <f>IF(CF104&lt;&gt;"",IF(CF104="*","+++",SUM(CF104:CI104)/4*3),"")</f>
      </c>
      <c r="CJ104" s="24">
        <f>IF(AND(CK104&lt;&gt;"",CK104&lt;&gt;"+++",CK104&gt;=17.5),ROUND(CK104,0),"")</f>
      </c>
      <c r="CK104" s="7">
        <f>IF(CL104&lt;&gt;"",IF(CL104="*","+++",SUM(CL104:CM104)/2*3),"")</f>
      </c>
      <c r="CM104" s="25"/>
    </row>
    <row r="105" spans="1:91" ht="12.75">
      <c r="A105" s="5" t="s">
        <v>34</v>
      </c>
      <c r="B105" s="11" t="str">
        <f>IF(COUNTBLANK(H105:CM105)=84,"?","")</f>
        <v>?</v>
      </c>
      <c r="C105" s="11"/>
      <c r="D105" s="11">
        <f>IF(AND(F105&lt;&gt;"",G105&lt;&gt;""),MIN(30,ROUND((F105+G105)/2,0)),"")</f>
      </c>
      <c r="E105" s="11">
        <f>IF(D105=30,IF(ROUND((F105+G105)/2,0)&gt;31,"SI",""),"")</f>
      </c>
      <c r="F105" s="33">
        <f>IF(OR(H105&lt;&gt;"",R105&lt;&gt;"",AB105&lt;&gt;"",AP105&lt;&gt;"",AZ105&lt;&gt;"",BJ105&lt;&gt;"",BT105&lt;&gt;"",CD105&lt;&gt;""),MAX(I105,S105,AC105,AQ105,BA105,BK105,BU105,CE105),"")</f>
      </c>
      <c r="G105" s="33">
        <f>IF(OR(N105&lt;&gt;"",X105&lt;&gt;"",AH105&lt;&gt;"",AL105&lt;&gt;"",AV105&lt;&gt;"",BF105&lt;&gt;"",BP105&lt;&gt;"",BZ105&lt;&gt;"",CJ105&lt;&gt;""),MAX(O105,Y105,AI105,AM105,AW105,BG105,BQ105,CA105,CK105),"")</f>
      </c>
      <c r="H105" s="23">
        <f>IF(AND(I105&lt;&gt;"",I105&lt;&gt;"+++",I105&gt;=17.5),ROUND(I105,0),"")</f>
      </c>
      <c r="I105" s="7">
        <f>IF(J105&lt;&gt;"",IF(J105="*","+++",SUM(J105:M105)/4*3),"")</f>
      </c>
      <c r="N105" s="24">
        <f>IF(AND(O105&lt;&gt;"",O105&lt;&gt;"+++",O105&gt;=17.5),ROUND(O105,0),"")</f>
      </c>
      <c r="O105" s="7">
        <f>IF(P105&lt;&gt;"",IF(P105="*","+++",SUM(P105:Q105)/2*3),"")</f>
      </c>
      <c r="Q105" s="25"/>
      <c r="R105" s="23">
        <f>IF(AND(S105&lt;&gt;"",S105&lt;&gt;"+++",S105&gt;=17.5),ROUND(S105,0),"")</f>
      </c>
      <c r="S105" s="7">
        <f>IF(T105&lt;&gt;"",IF(T105="*","+++",SUM(T105:W105)/4*3),"")</f>
      </c>
      <c r="X105" s="24">
        <f>IF(AND(Y105&lt;&gt;"",Y105&lt;&gt;"+++",Y105&gt;=17.5),ROUND(Y105,0),"")</f>
      </c>
      <c r="Y105" s="7">
        <f>IF(Z105&lt;&gt;"",IF(Z105="*","+++",SUM(Z105:AA105)/2*3),"")</f>
      </c>
      <c r="AA105" s="25"/>
      <c r="AB105" s="23">
        <f>IF(AND(AC105&lt;&gt;"",AC105&lt;&gt;"+++",AC105&gt;=17.5),ROUND(AC105,0),"")</f>
      </c>
      <c r="AC105" s="7">
        <f>IF(AD105&lt;&gt;"",IF(AD105="*","+++",SUM(AD105:AG105)/4*3),"")</f>
      </c>
      <c r="AH105" s="24">
        <f>IF(AND(AI105&lt;&gt;"",AI105&lt;&gt;"+++",AI105&gt;=17.5),ROUND(AI105,0),"")</f>
      </c>
      <c r="AI105" s="7">
        <f>IF(AJ105&lt;&gt;"",IF(AJ105="*","+++",SUM(AJ105:AK105)/2*3),"")</f>
      </c>
      <c r="AK105" s="25"/>
      <c r="AL105" s="24">
        <f>IF(AND(AM105&lt;&gt;"",AM105&lt;&gt;"+++",AM105&gt;=17.5),ROUND(AM105,0),"")</f>
      </c>
      <c r="AM105" s="7">
        <f>IF(AN105&lt;&gt;"",IF(AN105="*","+++",SUM(AN105:AO105)/2*3),"")</f>
      </c>
      <c r="AO105" s="25"/>
      <c r="AP105" s="23">
        <f>IF(AND(AQ105&lt;&gt;"",AQ105&lt;&gt;"+++",AQ105&gt;=17.5),ROUND(AQ105,0),"")</f>
      </c>
      <c r="AQ105" s="7">
        <f>IF(AR105&lt;&gt;"",IF(AR105="*","+++",SUM(AR105:AU105)/4*3),"")</f>
      </c>
      <c r="AV105" s="24">
        <f>IF(AND(AW105&lt;&gt;"",AW105&lt;&gt;"+++",AW105&gt;=17.5),ROUND(AW105,0),"")</f>
      </c>
      <c r="AW105" s="7">
        <f>IF(AX105&lt;&gt;"",IF(AX105="*","+++",SUM(AX105:AY105)/2*3),"")</f>
      </c>
      <c r="AY105" s="25"/>
      <c r="AZ105" s="23">
        <f>IF(AND(BA105&lt;&gt;"",BA105&lt;&gt;"+++",BA105&gt;=17.5),ROUND(BA105,0),"")</f>
      </c>
      <c r="BA105" s="7">
        <f>IF(BB105&lt;&gt;"",IF(BB105="*","+++",SUM(BB105:BE105)/4*3),"")</f>
      </c>
      <c r="BF105" s="24">
        <f>IF(AND(BG105&lt;&gt;"",BG105&lt;&gt;"+++",BG105&gt;=17.5),ROUND(BG105,0),"")</f>
      </c>
      <c r="BG105" s="7">
        <f>IF(BH105&lt;&gt;"",IF(BH105="*","+++",SUM(BH105:BI105)/2*3),"")</f>
      </c>
      <c r="BI105" s="25"/>
      <c r="BJ105" s="23">
        <f>IF(AND(BK105&lt;&gt;"",BK105&lt;&gt;"+++",BK105&gt;=17.5),ROUND(BK105,0),"")</f>
      </c>
      <c r="BK105" s="7">
        <f>IF(BL105&lt;&gt;"",IF(BL105="*","+++",SUM(BL105:BO105)/4*3),"")</f>
      </c>
      <c r="BP105" s="24">
        <f>IF(AND(BQ105&lt;&gt;"",BQ105&lt;&gt;"+++",BQ105&gt;=17.5),ROUND(BQ105,0),"")</f>
      </c>
      <c r="BQ105" s="7">
        <f>IF(BR105&lt;&gt;"",IF(BR105="*","+++",SUM(BR105:BS105)/2*3),"")</f>
      </c>
      <c r="BS105" s="25"/>
      <c r="BT105" s="23">
        <f>IF(AND(BU105&lt;&gt;"",BU105&lt;&gt;"+++",BU105&gt;=17.5),ROUND(BU105,0),"")</f>
      </c>
      <c r="BU105" s="7">
        <f>IF(BV105&lt;&gt;"",IF(BV105="*","+++",SUM(BV105:BY105)/4*3),"")</f>
      </c>
      <c r="BZ105" s="24">
        <f>IF(AND(CA105&lt;&gt;"",CA105&lt;&gt;"+++",CA105&gt;=17.5),ROUND(CA105,0),"")</f>
      </c>
      <c r="CA105" s="7">
        <f>IF(CB105&lt;&gt;"",IF(CB105="*","+++",SUM(CB105:CC105)/2*3),"")</f>
      </c>
      <c r="CC105" s="25"/>
      <c r="CD105" s="23">
        <f>IF(AND(CE105&lt;&gt;"",CE105&lt;&gt;"+++",CE105&gt;=17.5),ROUND(CE105,0),"")</f>
      </c>
      <c r="CE105" s="7">
        <f>IF(CF105&lt;&gt;"",IF(CF105="*","+++",SUM(CF105:CI105)/4*3),"")</f>
      </c>
      <c r="CJ105" s="24">
        <f>IF(AND(CK105&lt;&gt;"",CK105&lt;&gt;"+++",CK105&gt;=17.5),ROUND(CK105,0),"")</f>
      </c>
      <c r="CK105" s="7">
        <f>IF(CL105&lt;&gt;"",IF(CL105="*","+++",SUM(CL105:CM105)/2*3),"")</f>
      </c>
      <c r="CM105" s="25"/>
    </row>
    <row r="106" spans="1:91" ht="12.75">
      <c r="A106" s="5" t="s">
        <v>48</v>
      </c>
      <c r="B106" s="11">
        <f>IF(COUNTBLANK(H106:CM106)=84,"?","")</f>
      </c>
      <c r="C106" s="11">
        <v>25</v>
      </c>
      <c r="D106" s="11">
        <f>IF(AND(F106&lt;&gt;"",G106&lt;&gt;""),MIN(30,ROUND((F106+G106)/2,0)),"")</f>
        <v>24</v>
      </c>
      <c r="E106" s="11">
        <f>IF(D106=30,IF(ROUND((F106+G106)/2,0)&gt;31,"SI",""),"")</f>
      </c>
      <c r="F106" s="33">
        <f>IF(OR(H106&lt;&gt;"",R106&lt;&gt;"",AB106&lt;&gt;"",AP106&lt;&gt;"",AZ106&lt;&gt;"",BJ106&lt;&gt;"",BT106&lt;&gt;"",CD106&lt;&gt;""),MAX(I106,S106,AC106,AQ106,BA106,BK106,BU106,CE106),"")</f>
        <v>22.875</v>
      </c>
      <c r="G106" s="33">
        <f>IF(OR(N106&lt;&gt;"",X106&lt;&gt;"",AH106&lt;&gt;"",AL106&lt;&gt;"",AV106&lt;&gt;"",BF106&lt;&gt;"",BP106&lt;&gt;"",BZ106&lt;&gt;"",CJ106&lt;&gt;""),MAX(O106,Y106,AI106,AM106,AW106,BG106,BQ106,CA106,CK106),"")</f>
        <v>24.75</v>
      </c>
      <c r="H106" s="23">
        <f>IF(AND(I106&lt;&gt;"",I106&lt;&gt;"+++",I106&gt;=17.5),ROUND(I106,0),"")</f>
        <v>23</v>
      </c>
      <c r="I106" s="7">
        <f>IF(J106&lt;&gt;"",IF(J106="*","+++",SUM(J106:M106)/4*3),"")</f>
        <v>22.875</v>
      </c>
      <c r="J106" s="7">
        <v>8.5</v>
      </c>
      <c r="K106" s="7">
        <v>5.5</v>
      </c>
      <c r="L106" s="7">
        <v>5.5</v>
      </c>
      <c r="M106" s="7">
        <v>11</v>
      </c>
      <c r="N106" s="24">
        <f>IF(AND(O106&lt;&gt;"",O106&lt;&gt;"+++",O106&gt;=17.5),ROUND(O106,0),"")</f>
        <v>25</v>
      </c>
      <c r="O106" s="7">
        <f>IF(P106&lt;&gt;"",IF(P106="*","+++",SUM(P106:Q106)/2*3),"")</f>
        <v>24.75</v>
      </c>
      <c r="P106" s="7">
        <v>9.5</v>
      </c>
      <c r="Q106" s="25">
        <v>7</v>
      </c>
      <c r="R106" s="23">
        <f>IF(AND(S106&lt;&gt;"",S106&lt;&gt;"+++",S106&gt;=17.5),ROUND(S106,0),"")</f>
      </c>
      <c r="S106" s="7">
        <f>IF(T106&lt;&gt;"",IF(T106="*","+++",SUM(T106:W106)/4*3),"")</f>
      </c>
      <c r="X106" s="24">
        <f>IF(AND(Y106&lt;&gt;"",Y106&lt;&gt;"+++",Y106&gt;=17.5),ROUND(Y106,0),"")</f>
      </c>
      <c r="Y106" s="7">
        <f>IF(Z106&lt;&gt;"",IF(Z106="*","+++",SUM(Z106:AA106)/2*3),"")</f>
      </c>
      <c r="AA106" s="25"/>
      <c r="AB106" s="23">
        <f>IF(AND(AC106&lt;&gt;"",AC106&lt;&gt;"+++",AC106&gt;=17.5),ROUND(AC106,0),"")</f>
      </c>
      <c r="AC106" s="7">
        <f>IF(AD106&lt;&gt;"",IF(AD106="*","+++",SUM(AD106:AG106)/4*3),"")</f>
      </c>
      <c r="AH106" s="24">
        <f>IF(AND(AI106&lt;&gt;"",AI106&lt;&gt;"+++",AI106&gt;=17.5),ROUND(AI106,0),"")</f>
      </c>
      <c r="AI106" s="7">
        <f>IF(AJ106&lt;&gt;"",IF(AJ106="*","+++",SUM(AJ106:AK106)/2*3),"")</f>
      </c>
      <c r="AK106" s="25"/>
      <c r="AL106" s="24">
        <f>IF(AND(AM106&lt;&gt;"",AM106&lt;&gt;"+++",AM106&gt;=17.5),ROUND(AM106,0),"")</f>
      </c>
      <c r="AM106" s="7">
        <f>IF(AN106&lt;&gt;"",IF(AN106="*","+++",SUM(AN106:AO106)/2*3),"")</f>
      </c>
      <c r="AO106" s="25"/>
      <c r="AP106" s="23">
        <f>IF(AND(AQ106&lt;&gt;"",AQ106&lt;&gt;"+++",AQ106&gt;=17.5),ROUND(AQ106,0),"")</f>
      </c>
      <c r="AQ106" s="7">
        <f>IF(AR106&lt;&gt;"",IF(AR106="*","+++",SUM(AR106:AU106)/4*3),"")</f>
      </c>
      <c r="AV106" s="24">
        <f>IF(AND(AW106&lt;&gt;"",AW106&lt;&gt;"+++",AW106&gt;=17.5),ROUND(AW106,0),"")</f>
      </c>
      <c r="AW106" s="7">
        <f>IF(AX106&lt;&gt;"",IF(AX106="*","+++",SUM(AX106:AY106)/2*3),"")</f>
      </c>
      <c r="AY106" s="25"/>
      <c r="AZ106" s="23">
        <f>IF(AND(BA106&lt;&gt;"",BA106&lt;&gt;"+++",BA106&gt;=17.5),ROUND(BA106,0),"")</f>
      </c>
      <c r="BA106" s="7">
        <f>IF(BB106&lt;&gt;"",IF(BB106="*","+++",SUM(BB106:BE106)/4*3),"")</f>
      </c>
      <c r="BF106" s="24">
        <f>IF(AND(BG106&lt;&gt;"",BG106&lt;&gt;"+++",BG106&gt;=17.5),ROUND(BG106,0),"")</f>
      </c>
      <c r="BG106" s="7">
        <f>IF(BH106&lt;&gt;"",IF(BH106="*","+++",SUM(BH106:BI106)/2*3),"")</f>
      </c>
      <c r="BI106" s="25"/>
      <c r="BJ106" s="23">
        <f>IF(AND(BK106&lt;&gt;"",BK106&lt;&gt;"+++",BK106&gt;=17.5),ROUND(BK106,0),"")</f>
      </c>
      <c r="BK106" s="7">
        <f>IF(BL106&lt;&gt;"",IF(BL106="*","+++",SUM(BL106:BO106)/4*3),"")</f>
      </c>
      <c r="BP106" s="24">
        <f>IF(AND(BQ106&lt;&gt;"",BQ106&lt;&gt;"+++",BQ106&gt;=17.5),ROUND(BQ106,0),"")</f>
      </c>
      <c r="BQ106" s="7">
        <f>IF(BR106&lt;&gt;"",IF(BR106="*","+++",SUM(BR106:BS106)/2*3),"")</f>
      </c>
      <c r="BS106" s="25"/>
      <c r="BT106" s="23">
        <f>IF(AND(BU106&lt;&gt;"",BU106&lt;&gt;"+++",BU106&gt;=17.5),ROUND(BU106,0),"")</f>
      </c>
      <c r="BU106" s="7">
        <f>IF(BV106&lt;&gt;"",IF(BV106="*","+++",SUM(BV106:BY106)/4*3),"")</f>
      </c>
      <c r="BZ106" s="24">
        <f>IF(AND(CA106&lt;&gt;"",CA106&lt;&gt;"+++",CA106&gt;=17.5),ROUND(CA106,0),"")</f>
      </c>
      <c r="CA106" s="7">
        <f>IF(CB106&lt;&gt;"",IF(CB106="*","+++",SUM(CB106:CC106)/2*3),"")</f>
      </c>
      <c r="CC106" s="25"/>
      <c r="CD106" s="23">
        <f>IF(AND(CE106&lt;&gt;"",CE106&lt;&gt;"+++",CE106&gt;=17.5),ROUND(CE106,0),"")</f>
      </c>
      <c r="CE106" s="7">
        <f>IF(CF106&lt;&gt;"",IF(CF106="*","+++",SUM(CF106:CI106)/4*3),"")</f>
      </c>
      <c r="CJ106" s="24">
        <f>IF(AND(CK106&lt;&gt;"",CK106&lt;&gt;"+++",CK106&gt;=17.5),ROUND(CK106,0),"")</f>
      </c>
      <c r="CK106" s="7">
        <f>IF(CL106&lt;&gt;"",IF(CL106="*","+++",SUM(CL106:CM106)/2*3),"")</f>
      </c>
      <c r="CM106" s="25"/>
    </row>
    <row r="107" spans="1:91" ht="12.75">
      <c r="A107" s="18" t="s">
        <v>92</v>
      </c>
      <c r="B107" s="11">
        <f>IF(COUNTBLANK(H107:CM107)=84,"?","")</f>
      </c>
      <c r="C107" s="11">
        <v>39</v>
      </c>
      <c r="D107" s="11">
        <f>IF(AND(F107&lt;&gt;"",G107&lt;&gt;""),MIN(30,ROUND((F107+G107)/2,0)),"")</f>
        <v>26</v>
      </c>
      <c r="E107" s="11">
        <f>IF(D107=30,IF(ROUND((F107+G107)/2,0)&gt;31,"SI",""),"")</f>
      </c>
      <c r="F107" s="33">
        <f>IF(OR(H107&lt;&gt;"",R107&lt;&gt;"",AB107&lt;&gt;"",AP107&lt;&gt;"",AZ107&lt;&gt;"",BJ107&lt;&gt;"",BT107&lt;&gt;"",CD107&lt;&gt;""),MAX(I107,S107,AC107,AQ107,BA107,BK107,BU107,CE107),"")</f>
        <v>31.5</v>
      </c>
      <c r="G107" s="33">
        <f>IF(OR(N107&lt;&gt;"",X107&lt;&gt;"",AH107&lt;&gt;"",AL107&lt;&gt;"",AV107&lt;&gt;"",BF107&lt;&gt;"",BP107&lt;&gt;"",BZ107&lt;&gt;"",CJ107&lt;&gt;""),MAX(O107,Y107,AI107,AM107,AW107,BG107,BQ107,CA107,CK107),"")</f>
        <v>19.5</v>
      </c>
      <c r="H107" s="23">
        <f>IF(AND(I107&lt;&gt;"",I107&lt;&gt;"+++",I107&gt;=17.5),ROUND(I107,0),"")</f>
      </c>
      <c r="I107" s="7">
        <f>IF(J107&lt;&gt;"",IF(J107="*","+++",SUM(J107:M107)/4*3),"")</f>
      </c>
      <c r="N107" s="24">
        <f>IF(AND(O107&lt;&gt;"",O107&lt;&gt;"+++",O107&gt;=17.5),ROUND(O107,0),"")</f>
      </c>
      <c r="O107" s="7">
        <f>IF(P107&lt;&gt;"",IF(P107="*","+++",SUM(P107:Q107)/2*3),"")</f>
      </c>
      <c r="Q107" s="25"/>
      <c r="R107" s="23">
        <f>IF(AND(S107&lt;&gt;"",S107&lt;&gt;"+++",S107&gt;=17.5),ROUND(S107,0),"")</f>
        <v>32</v>
      </c>
      <c r="S107" s="7">
        <f>IF(T107&lt;&gt;"",IF(T107="*","+++",SUM(T107:W107)/4*3),"")</f>
        <v>31.5</v>
      </c>
      <c r="T107" s="7">
        <v>9</v>
      </c>
      <c r="U107" s="7">
        <v>9</v>
      </c>
      <c r="V107" s="7">
        <v>12</v>
      </c>
      <c r="W107" s="7">
        <v>12</v>
      </c>
      <c r="X107" s="24">
        <f>IF(AND(Y107&lt;&gt;"",Y107&lt;&gt;"+++",Y107&gt;=17.5),ROUND(Y107,0),"")</f>
        <v>20</v>
      </c>
      <c r="Y107" s="7">
        <f>IF(Z107&lt;&gt;"",IF(Z107="*","+++",SUM(Z107:AA107)/2*3),"")</f>
        <v>19.5</v>
      </c>
      <c r="Z107" s="7">
        <v>7</v>
      </c>
      <c r="AA107" s="25">
        <v>6</v>
      </c>
      <c r="AB107" s="23">
        <f>IF(AND(AC107&lt;&gt;"",AC107&lt;&gt;"+++",AC107&gt;=17.5),ROUND(AC107,0),"")</f>
      </c>
      <c r="AC107" s="7">
        <f>IF(AD107&lt;&gt;"",IF(AD107="*","+++",SUM(AD107:AG107)/4*3),"")</f>
      </c>
      <c r="AH107" s="24">
        <f>IF(AND(AI107&lt;&gt;"",AI107&lt;&gt;"+++",AI107&gt;=17.5),ROUND(AI107,0),"")</f>
      </c>
      <c r="AI107" s="7">
        <f>IF(AJ107&lt;&gt;"",IF(AJ107="*","+++",SUM(AJ107:AK107)/2*3),"")</f>
      </c>
      <c r="AK107" s="25"/>
      <c r="AL107" s="24">
        <f>IF(AND(AM107&lt;&gt;"",AM107&lt;&gt;"+++",AM107&gt;=17.5),ROUND(AM107,0),"")</f>
      </c>
      <c r="AM107" s="7">
        <f>IF(AN107&lt;&gt;"",IF(AN107="*","+++",SUM(AN107:AO107)/2*3),"")</f>
      </c>
      <c r="AO107" s="25"/>
      <c r="AP107" s="23">
        <f>IF(AND(AQ107&lt;&gt;"",AQ107&lt;&gt;"+++",AQ107&gt;=17.5),ROUND(AQ107,0),"")</f>
      </c>
      <c r="AQ107" s="7">
        <f>IF(AR107&lt;&gt;"",IF(AR107="*","+++",SUM(AR107:AU107)/4*3),"")</f>
      </c>
      <c r="AV107" s="24">
        <f>IF(AND(AW107&lt;&gt;"",AW107&lt;&gt;"+++",AW107&gt;=17.5),ROUND(AW107,0),"")</f>
      </c>
      <c r="AW107" s="7">
        <f>IF(AX107&lt;&gt;"",IF(AX107="*","+++",SUM(AX107:AY107)/2*3),"")</f>
      </c>
      <c r="AY107" s="25"/>
      <c r="AZ107" s="23">
        <f>IF(AND(BA107&lt;&gt;"",BA107&lt;&gt;"+++",BA107&gt;=17.5),ROUND(BA107,0),"")</f>
      </c>
      <c r="BA107" s="7">
        <f>IF(BB107&lt;&gt;"",IF(BB107="*","+++",SUM(BB107:BE107)/4*3),"")</f>
      </c>
      <c r="BF107" s="24">
        <f>IF(AND(BG107&lt;&gt;"",BG107&lt;&gt;"+++",BG107&gt;=17.5),ROUND(BG107,0),"")</f>
      </c>
      <c r="BG107" s="7">
        <f>IF(BH107&lt;&gt;"",IF(BH107="*","+++",SUM(BH107:BI107)/2*3),"")</f>
      </c>
      <c r="BI107" s="25"/>
      <c r="BJ107" s="23">
        <f>IF(AND(BK107&lt;&gt;"",BK107&lt;&gt;"+++",BK107&gt;=17.5),ROUND(BK107,0),"")</f>
      </c>
      <c r="BK107" s="7">
        <f>IF(BL107&lt;&gt;"",IF(BL107="*","+++",SUM(BL107:BO107)/4*3),"")</f>
      </c>
      <c r="BP107" s="24">
        <f>IF(AND(BQ107&lt;&gt;"",BQ107&lt;&gt;"+++",BQ107&gt;=17.5),ROUND(BQ107,0),"")</f>
      </c>
      <c r="BQ107" s="7">
        <f>IF(BR107&lt;&gt;"",IF(BR107="*","+++",SUM(BR107:BS107)/2*3),"")</f>
      </c>
      <c r="BS107" s="25"/>
      <c r="BT107" s="23">
        <f>IF(AND(BU107&lt;&gt;"",BU107&lt;&gt;"+++",BU107&gt;=17.5),ROUND(BU107,0),"")</f>
      </c>
      <c r="BU107" s="7">
        <f>IF(BV107&lt;&gt;"",IF(BV107="*","+++",SUM(BV107:BY107)/4*3),"")</f>
      </c>
      <c r="BZ107" s="24">
        <f>IF(AND(CA107&lt;&gt;"",CA107&lt;&gt;"+++",CA107&gt;=17.5),ROUND(CA107,0),"")</f>
      </c>
      <c r="CA107" s="7">
        <f>IF(CB107&lt;&gt;"",IF(CB107="*","+++",SUM(CB107:CC107)/2*3),"")</f>
      </c>
      <c r="CC107" s="25"/>
      <c r="CD107" s="23">
        <f>IF(AND(CE107&lt;&gt;"",CE107&lt;&gt;"+++",CE107&gt;=17.5),ROUND(CE107,0),"")</f>
      </c>
      <c r="CE107" s="7">
        <f>IF(CF107&lt;&gt;"",IF(CF107="*","+++",SUM(CF107:CI107)/4*3),"")</f>
      </c>
      <c r="CJ107" s="24">
        <f>IF(AND(CK107&lt;&gt;"",CK107&lt;&gt;"+++",CK107&gt;=17.5),ROUND(CK107,0),"")</f>
      </c>
      <c r="CK107" s="7">
        <f>IF(CL107&lt;&gt;"",IF(CL107="*","+++",SUM(CL107:CM107)/2*3),"")</f>
      </c>
      <c r="CM107" s="25"/>
    </row>
    <row r="108" spans="1:91" ht="12.75">
      <c r="A108" s="5" t="s">
        <v>11</v>
      </c>
      <c r="B108" s="11">
        <f>IF(COUNTBLANK(H108:CM108)=84,"?","")</f>
      </c>
      <c r="C108" s="11">
        <v>36</v>
      </c>
      <c r="D108" s="11">
        <f>IF(AND(F108&lt;&gt;"",G108&lt;&gt;""),MIN(30,ROUND((F108+G108)/2,0)),"")</f>
        <v>29</v>
      </c>
      <c r="E108" s="11">
        <f>IF(D108=30,IF(ROUND((F108+G108)/2,0)&gt;31,"SI",""),"")</f>
      </c>
      <c r="F108" s="33">
        <f>IF(OR(H108&lt;&gt;"",R108&lt;&gt;"",AB108&lt;&gt;"",AP108&lt;&gt;"",AZ108&lt;&gt;"",BJ108&lt;&gt;"",BT108&lt;&gt;"",CD108&lt;&gt;""),MAX(I108,S108,AC108,AQ108,BA108,BK108,BU108,CE108),"")</f>
        <v>27.75</v>
      </c>
      <c r="G108" s="33">
        <f>IF(OR(N108&lt;&gt;"",X108&lt;&gt;"",AH108&lt;&gt;"",AL108&lt;&gt;"",AV108&lt;&gt;"",BF108&lt;&gt;"",BP108&lt;&gt;"",BZ108&lt;&gt;"",CJ108&lt;&gt;""),MAX(O108,Y108,AI108,AM108,AW108,BG108,BQ108,CA108,CK108),"")</f>
        <v>30.75</v>
      </c>
      <c r="H108" s="23">
        <f>IF(AND(I108&lt;&gt;"",I108&lt;&gt;"+++",I108&gt;=17.5),ROUND(I108,0),"")</f>
        <v>28</v>
      </c>
      <c r="I108" s="7">
        <f>IF(J108&lt;&gt;"",IF(J108="*","+++",SUM(J108:M108)/4*3),"")</f>
        <v>27.75</v>
      </c>
      <c r="J108" s="7">
        <v>11.5</v>
      </c>
      <c r="K108" s="7">
        <v>10</v>
      </c>
      <c r="L108" s="7">
        <v>11.5</v>
      </c>
      <c r="M108" s="7">
        <v>4</v>
      </c>
      <c r="N108" s="24">
        <f>IF(AND(O108&lt;&gt;"",O108&lt;&gt;"+++",O108&gt;=17.5),ROUND(O108,0),"")</f>
      </c>
      <c r="O108" s="7" t="str">
        <f>IF(P108&lt;&gt;"",IF(P108="*","+++",SUM(P108:Q108)/2*3),"")</f>
        <v>+++</v>
      </c>
      <c r="P108" s="7" t="s">
        <v>101</v>
      </c>
      <c r="Q108" s="25" t="s">
        <v>101</v>
      </c>
      <c r="R108" s="23">
        <f>IF(AND(S108&lt;&gt;"",S108&lt;&gt;"+++",S108&gt;=17.5),ROUND(S108,0),"")</f>
      </c>
      <c r="S108" s="7">
        <f>IF(T108&lt;&gt;"",IF(T108="*","+++",SUM(T108:W108)/4*3),"")</f>
      </c>
      <c r="X108" s="24">
        <f>IF(AND(Y108&lt;&gt;"",Y108&lt;&gt;"+++",Y108&gt;=17.5),ROUND(Y108,0),"")</f>
        <v>31</v>
      </c>
      <c r="Y108" s="7">
        <f>IF(Z108&lt;&gt;"",IF(Z108="*","+++",SUM(Z108:AA108)/2*3),"")</f>
        <v>30.75</v>
      </c>
      <c r="Z108" s="7">
        <v>11.5</v>
      </c>
      <c r="AA108" s="25">
        <v>9</v>
      </c>
      <c r="AB108" s="23">
        <f>IF(AND(AC108&lt;&gt;"",AC108&lt;&gt;"+++",AC108&gt;=17.5),ROUND(AC108,0),"")</f>
      </c>
      <c r="AC108" s="7">
        <f>IF(AD108&lt;&gt;"",IF(AD108="*","+++",SUM(AD108:AG108)/4*3),"")</f>
      </c>
      <c r="AH108" s="24">
        <f>IF(AND(AI108&lt;&gt;"",AI108&lt;&gt;"+++",AI108&gt;=17.5),ROUND(AI108,0),"")</f>
      </c>
      <c r="AI108" s="7">
        <f>IF(AJ108&lt;&gt;"",IF(AJ108="*","+++",SUM(AJ108:AK108)/2*3),"")</f>
      </c>
      <c r="AK108" s="25"/>
      <c r="AL108" s="24">
        <f>IF(AND(AM108&lt;&gt;"",AM108&lt;&gt;"+++",AM108&gt;=17.5),ROUND(AM108,0),"")</f>
      </c>
      <c r="AM108" s="7">
        <f>IF(AN108&lt;&gt;"",IF(AN108="*","+++",SUM(AN108:AO108)/2*3),"")</f>
      </c>
      <c r="AO108" s="25"/>
      <c r="AP108" s="23">
        <f>IF(AND(AQ108&lt;&gt;"",AQ108&lt;&gt;"+++",AQ108&gt;=17.5),ROUND(AQ108,0),"")</f>
      </c>
      <c r="AQ108" s="7">
        <f>IF(AR108&lt;&gt;"",IF(AR108="*","+++",SUM(AR108:AU108)/4*3),"")</f>
      </c>
      <c r="AV108" s="24">
        <f>IF(AND(AW108&lt;&gt;"",AW108&lt;&gt;"+++",AW108&gt;=17.5),ROUND(AW108,0),"")</f>
      </c>
      <c r="AW108" s="7">
        <f>IF(AX108&lt;&gt;"",IF(AX108="*","+++",SUM(AX108:AY108)/2*3),"")</f>
      </c>
      <c r="AY108" s="25"/>
      <c r="AZ108" s="23">
        <f>IF(AND(BA108&lt;&gt;"",BA108&lt;&gt;"+++",BA108&gt;=17.5),ROUND(BA108,0),"")</f>
      </c>
      <c r="BA108" s="7">
        <f>IF(BB108&lt;&gt;"",IF(BB108="*","+++",SUM(BB108:BE108)/4*3),"")</f>
      </c>
      <c r="BF108" s="24">
        <f>IF(AND(BG108&lt;&gt;"",BG108&lt;&gt;"+++",BG108&gt;=17.5),ROUND(BG108,0),"")</f>
      </c>
      <c r="BG108" s="7">
        <f>IF(BH108&lt;&gt;"",IF(BH108="*","+++",SUM(BH108:BI108)/2*3),"")</f>
      </c>
      <c r="BI108" s="25"/>
      <c r="BJ108" s="23">
        <f>IF(AND(BK108&lt;&gt;"",BK108&lt;&gt;"+++",BK108&gt;=17.5),ROUND(BK108,0),"")</f>
      </c>
      <c r="BK108" s="7">
        <f>IF(BL108&lt;&gt;"",IF(BL108="*","+++",SUM(BL108:BO108)/4*3),"")</f>
      </c>
      <c r="BP108" s="24">
        <f>IF(AND(BQ108&lt;&gt;"",BQ108&lt;&gt;"+++",BQ108&gt;=17.5),ROUND(BQ108,0),"")</f>
      </c>
      <c r="BQ108" s="7">
        <f>IF(BR108&lt;&gt;"",IF(BR108="*","+++",SUM(BR108:BS108)/2*3),"")</f>
      </c>
      <c r="BS108" s="25"/>
      <c r="BT108" s="23">
        <f>IF(AND(BU108&lt;&gt;"",BU108&lt;&gt;"+++",BU108&gt;=17.5),ROUND(BU108,0),"")</f>
      </c>
      <c r="BU108" s="7">
        <f>IF(BV108&lt;&gt;"",IF(BV108="*","+++",SUM(BV108:BY108)/4*3),"")</f>
      </c>
      <c r="BZ108" s="24">
        <f>IF(AND(CA108&lt;&gt;"",CA108&lt;&gt;"+++",CA108&gt;=17.5),ROUND(CA108,0),"")</f>
      </c>
      <c r="CA108" s="7">
        <f>IF(CB108&lt;&gt;"",IF(CB108="*","+++",SUM(CB108:CC108)/2*3),"")</f>
      </c>
      <c r="CC108" s="25"/>
      <c r="CD108" s="23">
        <f>IF(AND(CE108&lt;&gt;"",CE108&lt;&gt;"+++",CE108&gt;=17.5),ROUND(CE108,0),"")</f>
      </c>
      <c r="CE108" s="7">
        <f>IF(CF108&lt;&gt;"",IF(CF108="*","+++",SUM(CF108:CI108)/4*3),"")</f>
      </c>
      <c r="CJ108" s="24">
        <f>IF(AND(CK108&lt;&gt;"",CK108&lt;&gt;"+++",CK108&gt;=17.5),ROUND(CK108,0),"")</f>
      </c>
      <c r="CK108" s="7">
        <f>IF(CL108&lt;&gt;"",IF(CL108="*","+++",SUM(CL108:CM108)/2*3),"")</f>
      </c>
      <c r="CM108" s="25"/>
    </row>
    <row r="109" spans="1:91" ht="12.75">
      <c r="A109" s="5" t="s">
        <v>3</v>
      </c>
      <c r="B109" s="11">
        <f>IF(COUNTBLANK(H109:CM109)=84,"?","")</f>
      </c>
      <c r="C109" s="11">
        <v>47</v>
      </c>
      <c r="D109" s="11">
        <f>IF(AND(F109&lt;&gt;"",G109&lt;&gt;""),MIN(30,ROUND((F109+G109)/2,0)),"")</f>
        <v>21</v>
      </c>
      <c r="E109" s="11">
        <f>IF(D109=30,IF(ROUND((F109+G109)/2,0)&gt;31,"SI",""),"")</f>
      </c>
      <c r="F109" s="33">
        <f>IF(OR(H109&lt;&gt;"",R109&lt;&gt;"",AB109&lt;&gt;"",AP109&lt;&gt;"",AZ109&lt;&gt;"",BJ109&lt;&gt;"",BT109&lt;&gt;"",CD109&lt;&gt;""),MAX(I109,S109,AC109,AQ109,BA109,BK109,BU109,CE109),"")</f>
        <v>22.5</v>
      </c>
      <c r="G109" s="33">
        <f>IF(OR(N109&lt;&gt;"",X109&lt;&gt;"",AH109&lt;&gt;"",AL109&lt;&gt;"",AV109&lt;&gt;"",BF109&lt;&gt;"",BP109&lt;&gt;"",BZ109&lt;&gt;"",CJ109&lt;&gt;""),MAX(O109,Y109,AI109,AM109,AW109,BG109,BQ109,CA109,CK109),"")</f>
        <v>20.25</v>
      </c>
      <c r="H109" s="23">
        <f>IF(AND(I109&lt;&gt;"",I109&lt;&gt;"+++",I109&gt;=17.5),ROUND(I109,0),"")</f>
        <v>23</v>
      </c>
      <c r="I109" s="7">
        <f>IF(J109&lt;&gt;"",IF(J109="*","+++",SUM(J109:M109)/4*3),"")</f>
        <v>22.5</v>
      </c>
      <c r="J109" s="7">
        <v>11</v>
      </c>
      <c r="K109" s="7">
        <v>7.5</v>
      </c>
      <c r="L109" s="7">
        <v>7.5</v>
      </c>
      <c r="M109" s="7">
        <v>4</v>
      </c>
      <c r="N109" s="24">
        <f>IF(AND(O109&lt;&gt;"",O109&lt;&gt;"+++",O109&gt;=17.5),ROUND(O109,0),"")</f>
      </c>
      <c r="O109" s="7">
        <f>IF(P109&lt;&gt;"",IF(P109="*","+++",SUM(P109:Q109)/2*3),"")</f>
        <v>11.25</v>
      </c>
      <c r="P109" s="7">
        <v>7.5</v>
      </c>
      <c r="Q109" s="25">
        <v>0</v>
      </c>
      <c r="R109" s="23">
        <f>IF(AND(S109&lt;&gt;"",S109&lt;&gt;"+++",S109&gt;=17.5),ROUND(S109,0),"")</f>
      </c>
      <c r="S109" s="7">
        <f>IF(T109&lt;&gt;"",IF(T109="*","+++",SUM(T109:W109)/4*3),"")</f>
      </c>
      <c r="X109" s="24">
        <f>IF(AND(Y109&lt;&gt;"",Y109&lt;&gt;"+++",Y109&gt;=17.5),ROUND(Y109,0),"")</f>
      </c>
      <c r="Y109" s="7">
        <f>IF(Z109&lt;&gt;"",IF(Z109="*","+++",SUM(Z109:AA109)/2*3),"")</f>
        <v>7.5</v>
      </c>
      <c r="Z109" s="7">
        <v>1</v>
      </c>
      <c r="AA109" s="25">
        <v>4</v>
      </c>
      <c r="AB109" s="23">
        <f>IF(AND(AC109&lt;&gt;"",AC109&lt;&gt;"+++",AC109&gt;=17.5),ROUND(AC109,0),"")</f>
      </c>
      <c r="AC109" s="7">
        <f>IF(AD109&lt;&gt;"",IF(AD109="*","+++",SUM(AD109:AG109)/4*3),"")</f>
      </c>
      <c r="AH109" s="24">
        <f>IF(AND(AI109&lt;&gt;"",AI109&lt;&gt;"+++",AI109&gt;=17.5),ROUND(AI109,0),"")</f>
        <v>20</v>
      </c>
      <c r="AI109" s="7">
        <f>IF(AJ109&lt;&gt;"",IF(AJ109="*","+++",SUM(AJ109:AK109)/2*3),"")</f>
        <v>20.25</v>
      </c>
      <c r="AJ109" s="7">
        <v>5</v>
      </c>
      <c r="AK109" s="25">
        <v>8.5</v>
      </c>
      <c r="AL109" s="24">
        <f>IF(AND(AM109&lt;&gt;"",AM109&lt;&gt;"+++",AM109&gt;=17.5),ROUND(AM109,0),"")</f>
      </c>
      <c r="AM109" s="7">
        <f>IF(AN109&lt;&gt;"",IF(AN109="*","+++",SUM(AN109:AO109)/2*3),"")</f>
      </c>
      <c r="AO109" s="25"/>
      <c r="AP109" s="23">
        <f>IF(AND(AQ109&lt;&gt;"",AQ109&lt;&gt;"+++",AQ109&gt;=17.5),ROUND(AQ109,0),"")</f>
      </c>
      <c r="AQ109" s="7">
        <f>IF(AR109&lt;&gt;"",IF(AR109="*","+++",SUM(AR109:AU109)/4*3),"")</f>
      </c>
      <c r="AV109" s="24">
        <f>IF(AND(AW109&lt;&gt;"",AW109&lt;&gt;"+++",AW109&gt;=17.5),ROUND(AW109,0),"")</f>
      </c>
      <c r="AW109" s="7">
        <f>IF(AX109&lt;&gt;"",IF(AX109="*","+++",SUM(AX109:AY109)/2*3),"")</f>
      </c>
      <c r="AY109" s="25"/>
      <c r="AZ109" s="23">
        <f>IF(AND(BA109&lt;&gt;"",BA109&lt;&gt;"+++",BA109&gt;=17.5),ROUND(BA109,0),"")</f>
      </c>
      <c r="BA109" s="7">
        <f>IF(BB109&lt;&gt;"",IF(BB109="*","+++",SUM(BB109:BE109)/4*3),"")</f>
      </c>
      <c r="BF109" s="24">
        <f>IF(AND(BG109&lt;&gt;"",BG109&lt;&gt;"+++",BG109&gt;=17.5),ROUND(BG109,0),"")</f>
      </c>
      <c r="BG109" s="7">
        <f>IF(BH109&lt;&gt;"",IF(BH109="*","+++",SUM(BH109:BI109)/2*3),"")</f>
      </c>
      <c r="BI109" s="25"/>
      <c r="BJ109" s="23">
        <f>IF(AND(BK109&lt;&gt;"",BK109&lt;&gt;"+++",BK109&gt;=17.5),ROUND(BK109,0),"")</f>
      </c>
      <c r="BK109" s="7">
        <f>IF(BL109&lt;&gt;"",IF(BL109="*","+++",SUM(BL109:BO109)/4*3),"")</f>
      </c>
      <c r="BP109" s="24">
        <f>IF(AND(BQ109&lt;&gt;"",BQ109&lt;&gt;"+++",BQ109&gt;=17.5),ROUND(BQ109,0),"")</f>
      </c>
      <c r="BQ109" s="7">
        <f>IF(BR109&lt;&gt;"",IF(BR109="*","+++",SUM(BR109:BS109)/2*3),"")</f>
      </c>
      <c r="BS109" s="25"/>
      <c r="BT109" s="23">
        <f>IF(AND(BU109&lt;&gt;"",BU109&lt;&gt;"+++",BU109&gt;=17.5),ROUND(BU109,0),"")</f>
      </c>
      <c r="BU109" s="7">
        <f>IF(BV109&lt;&gt;"",IF(BV109="*","+++",SUM(BV109:BY109)/4*3),"")</f>
      </c>
      <c r="BZ109" s="24">
        <f>IF(AND(CA109&lt;&gt;"",CA109&lt;&gt;"+++",CA109&gt;=17.5),ROUND(CA109,0),"")</f>
      </c>
      <c r="CA109" s="7">
        <f>IF(CB109&lt;&gt;"",IF(CB109="*","+++",SUM(CB109:CC109)/2*3),"")</f>
      </c>
      <c r="CC109" s="25"/>
      <c r="CD109" s="23">
        <f>IF(AND(CE109&lt;&gt;"",CE109&lt;&gt;"+++",CE109&gt;=17.5),ROUND(CE109,0),"")</f>
      </c>
      <c r="CE109" s="7">
        <f>IF(CF109&lt;&gt;"",IF(CF109="*","+++",SUM(CF109:CI109)/4*3),"")</f>
      </c>
      <c r="CJ109" s="24">
        <f>IF(AND(CK109&lt;&gt;"",CK109&lt;&gt;"+++",CK109&gt;=17.5),ROUND(CK109,0),"")</f>
      </c>
      <c r="CK109" s="7">
        <f>IF(CL109&lt;&gt;"",IF(CL109="*","+++",SUM(CL109:CM109)/2*3),"")</f>
      </c>
      <c r="CM109" s="25"/>
    </row>
    <row r="110" spans="1:91" ht="12.75">
      <c r="A110" s="18" t="s">
        <v>90</v>
      </c>
      <c r="B110" s="11">
        <f>IF(COUNTBLANK(H110:CM110)=84,"?","")</f>
      </c>
      <c r="C110" s="11">
        <v>17</v>
      </c>
      <c r="D110" s="11">
        <f>IF(AND(F110&lt;&gt;"",G110&lt;&gt;""),MIN(30,ROUND((F110+G110)/2,0)),"")</f>
        <v>26</v>
      </c>
      <c r="E110" s="11">
        <f>IF(D110=30,IF(ROUND((F110+G110)/2,0)&gt;31,"SI",""),"")</f>
      </c>
      <c r="F110" s="33">
        <f>IF(OR(H110&lt;&gt;"",R110&lt;&gt;"",AB110&lt;&gt;"",AP110&lt;&gt;"",AZ110&lt;&gt;"",BJ110&lt;&gt;"",BT110&lt;&gt;"",CD110&lt;&gt;""),MAX(I110,S110,AC110,AQ110,BA110,BK110,BU110,CE110),"")</f>
        <v>28.5</v>
      </c>
      <c r="G110" s="33">
        <f>IF(OR(N110&lt;&gt;"",X110&lt;&gt;"",AH110&lt;&gt;"",AL110&lt;&gt;"",AV110&lt;&gt;"",BF110&lt;&gt;"",BP110&lt;&gt;"",BZ110&lt;&gt;"",CJ110&lt;&gt;""),MAX(O110,Y110,AI110,AM110,AW110,BG110,BQ110,CA110,CK110),"")</f>
        <v>23.25</v>
      </c>
      <c r="H110" s="23">
        <f>IF(AND(I110&lt;&gt;"",I110&lt;&gt;"+++",I110&gt;=17.5),ROUND(I110,0),"")</f>
      </c>
      <c r="I110" s="7">
        <f>IF(J110&lt;&gt;"",IF(J110="*","+++",SUM(J110:M110)/4*3),"")</f>
      </c>
      <c r="N110" s="24">
        <f>IF(AND(O110&lt;&gt;"",O110&lt;&gt;"+++",O110&gt;=17.5),ROUND(O110,0),"")</f>
      </c>
      <c r="O110" s="7">
        <f>IF(P110&lt;&gt;"",IF(P110="*","+++",SUM(P110:Q110)/2*3),"")</f>
      </c>
      <c r="Q110" s="25"/>
      <c r="R110" s="23">
        <f>IF(AND(S110&lt;&gt;"",S110&lt;&gt;"+++",S110&gt;=17.5),ROUND(S110,0),"")</f>
      </c>
      <c r="S110" s="7">
        <f>IF(T110&lt;&gt;"",IF(T110="*","+++",SUM(T110:W110)/4*3),"")</f>
      </c>
      <c r="X110" s="24">
        <f>IF(AND(Y110&lt;&gt;"",Y110&lt;&gt;"+++",Y110&gt;=17.5),ROUND(Y110,0),"")</f>
      </c>
      <c r="Y110" s="7">
        <f>IF(Z110&lt;&gt;"",IF(Z110="*","+++",SUM(Z110:AA110)/2*3),"")</f>
      </c>
      <c r="AA110" s="25"/>
      <c r="AB110" s="23">
        <f>IF(AND(AC110&lt;&gt;"",AC110&lt;&gt;"+++",AC110&gt;=17.5),ROUND(AC110,0),"")</f>
      </c>
      <c r="AC110" s="7">
        <f>IF(AD110&lt;&gt;"",IF(AD110="*","+++",SUM(AD110:AG110)/4*3),"")</f>
      </c>
      <c r="AH110" s="24">
        <f>IF(AND(AI110&lt;&gt;"",AI110&lt;&gt;"+++",AI110&gt;=17.5),ROUND(AI110,0),"")</f>
      </c>
      <c r="AI110" s="7">
        <f>IF(AJ110&lt;&gt;"",IF(AJ110="*","+++",SUM(AJ110:AK110)/2*3),"")</f>
      </c>
      <c r="AK110" s="25"/>
      <c r="AL110" s="24">
        <f>IF(AND(AM110&lt;&gt;"",AM110&lt;&gt;"+++",AM110&gt;=17.5),ROUND(AM110,0),"")</f>
      </c>
      <c r="AM110" s="7">
        <f>IF(AN110&lt;&gt;"",IF(AN110="*","+++",SUM(AN110:AO110)/2*3),"")</f>
      </c>
      <c r="AO110" s="25"/>
      <c r="AP110" s="23">
        <f>IF(AND(AQ110&lt;&gt;"",AQ110&lt;&gt;"+++",AQ110&gt;=17.5),ROUND(AQ110,0),"")</f>
      </c>
      <c r="AQ110" s="7">
        <f>IF(AR110&lt;&gt;"",IF(AR110="*","+++",SUM(AR110:AU110)/4*3),"")</f>
      </c>
      <c r="AV110" s="24">
        <f>IF(AND(AW110&lt;&gt;"",AW110&lt;&gt;"+++",AW110&gt;=17.5),ROUND(AW110,0),"")</f>
      </c>
      <c r="AW110" s="7">
        <f>IF(AX110&lt;&gt;"",IF(AX110="*","+++",SUM(AX110:AY110)/2*3),"")</f>
      </c>
      <c r="AY110" s="25"/>
      <c r="AZ110" s="23">
        <f>IF(AND(BA110&lt;&gt;"",BA110&lt;&gt;"+++",BA110&gt;=17.5),ROUND(BA110,0),"")</f>
      </c>
      <c r="BA110" s="7">
        <f>IF(BB110&lt;&gt;"",IF(BB110="*","+++",SUM(BB110:BE110)/4*3),"")</f>
      </c>
      <c r="BF110" s="24">
        <f>IF(AND(BG110&lt;&gt;"",BG110&lt;&gt;"+++",BG110&gt;=17.5),ROUND(BG110,0),"")</f>
      </c>
      <c r="BG110" s="7">
        <f>IF(BH110&lt;&gt;"",IF(BH110="*","+++",SUM(BH110:BI110)/2*3),"")</f>
      </c>
      <c r="BI110" s="25"/>
      <c r="BJ110" s="23">
        <f>IF(AND(BK110&lt;&gt;"",BK110&lt;&gt;"+++",BK110&gt;=17.5),ROUND(BK110,0),"")</f>
        <v>29</v>
      </c>
      <c r="BK110" s="7">
        <f>IF(BL110&lt;&gt;"",IF(BL110="*","+++",SUM(BL110:BO110)/4*3),"")</f>
        <v>28.5</v>
      </c>
      <c r="BL110" s="7">
        <v>9</v>
      </c>
      <c r="BM110" s="7">
        <v>9.5</v>
      </c>
      <c r="BN110" s="7">
        <v>10.5</v>
      </c>
      <c r="BO110" s="7">
        <v>9</v>
      </c>
      <c r="BP110" s="24">
        <f>IF(AND(BQ110&lt;&gt;"",BQ110&lt;&gt;"+++",BQ110&gt;=17.5),ROUND(BQ110,0),"")</f>
      </c>
      <c r="BQ110" s="7">
        <f>IF(BR110&lt;&gt;"",IF(BR110="*","+++",SUM(BR110:BS110)/2*3),"")</f>
      </c>
      <c r="BS110" s="25"/>
      <c r="BT110" s="23">
        <f>IF(AND(BU110&lt;&gt;"",BU110&lt;&gt;"+++",BU110&gt;=17.5),ROUND(BU110,0),"")</f>
      </c>
      <c r="BU110" s="7">
        <f>IF(BV110&lt;&gt;"",IF(BV110="*","+++",SUM(BV110:BY110)/4*3),"")</f>
      </c>
      <c r="BZ110" s="24">
        <f>IF(AND(CA110&lt;&gt;"",CA110&lt;&gt;"+++",CA110&gt;=17.5),ROUND(CA110,0),"")</f>
        <v>23</v>
      </c>
      <c r="CA110" s="7">
        <f>IF(CB110&lt;&gt;"",IF(CB110="*","+++",SUM(CB110:CC110)/2*3),"")</f>
        <v>23.25</v>
      </c>
      <c r="CB110" s="7">
        <v>6.5</v>
      </c>
      <c r="CC110" s="25">
        <v>9</v>
      </c>
      <c r="CD110" s="23">
        <f>IF(AND(CE110&lt;&gt;"",CE110&lt;&gt;"+++",CE110&gt;=17.5),ROUND(CE110,0),"")</f>
      </c>
      <c r="CE110" s="7">
        <f>IF(CF110&lt;&gt;"",IF(CF110="*","+++",SUM(CF110:CI110)/4*3),"")</f>
      </c>
      <c r="CJ110" s="24">
        <f>IF(AND(CK110&lt;&gt;"",CK110&lt;&gt;"+++",CK110&gt;=17.5),ROUND(CK110,0),"")</f>
      </c>
      <c r="CK110" s="7">
        <f>IF(CL110&lt;&gt;"",IF(CL110="*","+++",SUM(CL110:CM110)/2*3),"")</f>
      </c>
      <c r="CM110" s="25"/>
    </row>
    <row r="111" spans="1:91" ht="12.75">
      <c r="A111" s="5" t="s">
        <v>23</v>
      </c>
      <c r="B111" s="11">
        <f>IF(COUNTBLANK(H111:CM111)=84,"?","")</f>
      </c>
      <c r="C111" s="11">
        <v>44</v>
      </c>
      <c r="D111" s="11">
        <f>IF(AND(F111&lt;&gt;"",G111&lt;&gt;""),MIN(30,ROUND((F111+G111)/2,0)),"")</f>
        <v>29</v>
      </c>
      <c r="E111" s="11">
        <f>IF(D111=30,IF(ROUND((F111+G111)/2,0)&gt;31,"SI",""),"")</f>
      </c>
      <c r="F111" s="33">
        <f>IF(OR(H111&lt;&gt;"",R111&lt;&gt;"",AB111&lt;&gt;"",AP111&lt;&gt;"",AZ111&lt;&gt;"",BJ111&lt;&gt;"",BT111&lt;&gt;"",CD111&lt;&gt;""),MAX(I111,S111,AC111,AQ111,BA111,BK111,BU111,CE111),"")</f>
        <v>29.25</v>
      </c>
      <c r="G111" s="33">
        <f>IF(OR(N111&lt;&gt;"",X111&lt;&gt;"",AH111&lt;&gt;"",AL111&lt;&gt;"",AV111&lt;&gt;"",BF111&lt;&gt;"",BP111&lt;&gt;"",BZ111&lt;&gt;"",CJ111&lt;&gt;""),MAX(O111,Y111,AI111,AM111,AW111,BG111,BQ111,CA111,CK111),"")</f>
        <v>28.5</v>
      </c>
      <c r="H111" s="23">
        <f>IF(AND(I111&lt;&gt;"",I111&lt;&gt;"+++",I111&gt;=17.5),ROUND(I111,0),"")</f>
      </c>
      <c r="I111" s="7">
        <f>IF(J111&lt;&gt;"",IF(J111="*","+++",SUM(J111:M111)/4*3),"")</f>
      </c>
      <c r="N111" s="24">
        <f>IF(AND(O111&lt;&gt;"",O111&lt;&gt;"+++",O111&gt;=17.5),ROUND(O111,0),"")</f>
      </c>
      <c r="O111" s="7">
        <f>IF(P111&lt;&gt;"",IF(P111="*","+++",SUM(P111:Q111)/2*3),"")</f>
      </c>
      <c r="Q111" s="25"/>
      <c r="R111" s="23">
        <f>IF(AND(S111&lt;&gt;"",S111&lt;&gt;"+++",S111&gt;=17.5),ROUND(S111,0),"")</f>
        <v>29</v>
      </c>
      <c r="S111" s="7">
        <f>IF(T111&lt;&gt;"",IF(T111="*","+++",SUM(T111:W111)/4*3),"")</f>
        <v>29.25</v>
      </c>
      <c r="T111" s="7">
        <v>12</v>
      </c>
      <c r="U111" s="7">
        <v>8.5</v>
      </c>
      <c r="V111" s="7">
        <v>11</v>
      </c>
      <c r="W111" s="7">
        <v>7.5</v>
      </c>
      <c r="X111" s="24">
        <f>IF(AND(Y111&lt;&gt;"",Y111&lt;&gt;"+++",Y111&gt;=17.5),ROUND(Y111,0),"")</f>
      </c>
      <c r="Y111" s="7">
        <f>IF(Z111&lt;&gt;"",IF(Z111="*","+++",SUM(Z111:AA111)/2*3),"")</f>
        <v>16.5</v>
      </c>
      <c r="Z111" s="7">
        <v>7.5</v>
      </c>
      <c r="AA111" s="25">
        <v>3.5</v>
      </c>
      <c r="AB111" s="23">
        <f>IF(AND(AC111&lt;&gt;"",AC111&lt;&gt;"+++",AC111&gt;=17.5),ROUND(AC111,0),"")</f>
      </c>
      <c r="AC111" s="7">
        <f>IF(AD111&lt;&gt;"",IF(AD111="*","+++",SUM(AD111:AG111)/4*3),"")</f>
      </c>
      <c r="AH111" s="24">
        <f>IF(AND(AI111&lt;&gt;"",AI111&lt;&gt;"+++",AI111&gt;=17.5),ROUND(AI111,0),"")</f>
        <v>29</v>
      </c>
      <c r="AI111" s="7">
        <f>IF(AJ111&lt;&gt;"",IF(AJ111="*","+++",SUM(AJ111:AK111)/2*3),"")</f>
        <v>28.5</v>
      </c>
      <c r="AJ111" s="7">
        <v>8.5</v>
      </c>
      <c r="AK111" s="25">
        <v>10.5</v>
      </c>
      <c r="AL111" s="24">
        <f>IF(AND(AM111&lt;&gt;"",AM111&lt;&gt;"+++",AM111&gt;=17.5),ROUND(AM111,0),"")</f>
      </c>
      <c r="AM111" s="7">
        <f>IF(AN111&lt;&gt;"",IF(AN111="*","+++",SUM(AN111:AO111)/2*3),"")</f>
      </c>
      <c r="AO111" s="25"/>
      <c r="AP111" s="23">
        <f>IF(AND(AQ111&lt;&gt;"",AQ111&lt;&gt;"+++",AQ111&gt;=17.5),ROUND(AQ111,0),"")</f>
      </c>
      <c r="AQ111" s="7">
        <f>IF(AR111&lt;&gt;"",IF(AR111="*","+++",SUM(AR111:AU111)/4*3),"")</f>
      </c>
      <c r="AV111" s="24">
        <f>IF(AND(AW111&lt;&gt;"",AW111&lt;&gt;"+++",AW111&gt;=17.5),ROUND(AW111,0),"")</f>
      </c>
      <c r="AW111" s="7">
        <f>IF(AX111&lt;&gt;"",IF(AX111="*","+++",SUM(AX111:AY111)/2*3),"")</f>
      </c>
      <c r="AY111" s="25"/>
      <c r="AZ111" s="23">
        <f>IF(AND(BA111&lt;&gt;"",BA111&lt;&gt;"+++",BA111&gt;=17.5),ROUND(BA111,0),"")</f>
      </c>
      <c r="BA111" s="7">
        <f>IF(BB111&lt;&gt;"",IF(BB111="*","+++",SUM(BB111:BE111)/4*3),"")</f>
      </c>
      <c r="BF111" s="24">
        <f>IF(AND(BG111&lt;&gt;"",BG111&lt;&gt;"+++",BG111&gt;=17.5),ROUND(BG111,0),"")</f>
      </c>
      <c r="BG111" s="7">
        <f>IF(BH111&lt;&gt;"",IF(BH111="*","+++",SUM(BH111:BI111)/2*3),"")</f>
      </c>
      <c r="BI111" s="25"/>
      <c r="BJ111" s="23">
        <f>IF(AND(BK111&lt;&gt;"",BK111&lt;&gt;"+++",BK111&gt;=17.5),ROUND(BK111,0),"")</f>
      </c>
      <c r="BK111" s="7">
        <f>IF(BL111&lt;&gt;"",IF(BL111="*","+++",SUM(BL111:BO111)/4*3),"")</f>
      </c>
      <c r="BP111" s="24">
        <f>IF(AND(BQ111&lt;&gt;"",BQ111&lt;&gt;"+++",BQ111&gt;=17.5),ROUND(BQ111,0),"")</f>
      </c>
      <c r="BQ111" s="7">
        <f>IF(BR111&lt;&gt;"",IF(BR111="*","+++",SUM(BR111:BS111)/2*3),"")</f>
      </c>
      <c r="BS111" s="25"/>
      <c r="BT111" s="23">
        <f>IF(AND(BU111&lt;&gt;"",BU111&lt;&gt;"+++",BU111&gt;=17.5),ROUND(BU111,0),"")</f>
      </c>
      <c r="BU111" s="7">
        <f>IF(BV111&lt;&gt;"",IF(BV111="*","+++",SUM(BV111:BY111)/4*3),"")</f>
      </c>
      <c r="BZ111" s="24">
        <f>IF(AND(CA111&lt;&gt;"",CA111&lt;&gt;"+++",CA111&gt;=17.5),ROUND(CA111,0),"")</f>
      </c>
      <c r="CA111" s="7">
        <f>IF(CB111&lt;&gt;"",IF(CB111="*","+++",SUM(CB111:CC111)/2*3),"")</f>
      </c>
      <c r="CC111" s="25"/>
      <c r="CD111" s="23">
        <f>IF(AND(CE111&lt;&gt;"",CE111&lt;&gt;"+++",CE111&gt;=17.5),ROUND(CE111,0),"")</f>
      </c>
      <c r="CE111" s="7">
        <f>IF(CF111&lt;&gt;"",IF(CF111="*","+++",SUM(CF111:CI111)/4*3),"")</f>
      </c>
      <c r="CJ111" s="24">
        <f>IF(AND(CK111&lt;&gt;"",CK111&lt;&gt;"+++",CK111&gt;=17.5),ROUND(CK111,0),"")</f>
      </c>
      <c r="CK111" s="7">
        <f>IF(CL111&lt;&gt;"",IF(CL111="*","+++",SUM(CL111:CM111)/2*3),"")</f>
      </c>
      <c r="CM111" s="25"/>
    </row>
    <row r="112" spans="1:91" ht="12.75">
      <c r="A112" s="5">
        <v>644715</v>
      </c>
      <c r="B112" s="11" t="str">
        <f>IF(COUNTBLANK(H112:CM112)=84,"?","")</f>
        <v>?</v>
      </c>
      <c r="C112" s="11"/>
      <c r="D112" s="11">
        <f>IF(AND(F112&lt;&gt;"",G112&lt;&gt;""),MIN(30,ROUND((F112+G112)/2,0)),"")</f>
      </c>
      <c r="E112" s="11">
        <f>IF(D112=30,IF(ROUND((F112+G112)/2,0)&gt;31,"SI",""),"")</f>
      </c>
      <c r="F112" s="33">
        <f>IF(OR(H112&lt;&gt;"",R112&lt;&gt;"",AB112&lt;&gt;"",AP112&lt;&gt;"",AZ112&lt;&gt;"",BJ112&lt;&gt;"",BT112&lt;&gt;"",CD112&lt;&gt;""),MAX(I112,S112,AC112,AQ112,BA112,BK112,BU112,CE112),"")</f>
      </c>
      <c r="G112" s="33">
        <f>IF(OR(N112&lt;&gt;"",X112&lt;&gt;"",AH112&lt;&gt;"",AL112&lt;&gt;"",AV112&lt;&gt;"",BF112&lt;&gt;"",BP112&lt;&gt;"",BZ112&lt;&gt;"",CJ112&lt;&gt;""),MAX(O112,Y112,AI112,AM112,AW112,BG112,BQ112,CA112,CK112),"")</f>
      </c>
      <c r="H112" s="23">
        <f>IF(AND(I112&lt;&gt;"",I112&lt;&gt;"+++",I112&gt;=17.5),ROUND(I112,0),"")</f>
      </c>
      <c r="I112" s="7">
        <f>IF(J112&lt;&gt;"",IF(J112="*","+++",SUM(J112:M112)/4*3),"")</f>
      </c>
      <c r="N112" s="24">
        <f>IF(AND(O112&lt;&gt;"",O112&lt;&gt;"+++",O112&gt;=17.5),ROUND(O112,0),"")</f>
      </c>
      <c r="O112" s="7">
        <f>IF(P112&lt;&gt;"",IF(P112="*","+++",SUM(P112:Q112)/2*3),"")</f>
      </c>
      <c r="Q112" s="25"/>
      <c r="R112" s="23">
        <f>IF(AND(S112&lt;&gt;"",S112&lt;&gt;"+++",S112&gt;=17.5),ROUND(S112,0),"")</f>
      </c>
      <c r="S112" s="7">
        <f>IF(T112&lt;&gt;"",IF(T112="*","+++",SUM(T112:W112)/4*3),"")</f>
      </c>
      <c r="X112" s="24">
        <f>IF(AND(Y112&lt;&gt;"",Y112&lt;&gt;"+++",Y112&gt;=17.5),ROUND(Y112,0),"")</f>
      </c>
      <c r="Y112" s="7">
        <f>IF(Z112&lt;&gt;"",IF(Z112="*","+++",SUM(Z112:AA112)/2*3),"")</f>
      </c>
      <c r="AA112" s="25"/>
      <c r="AB112" s="23">
        <f>IF(AND(AC112&lt;&gt;"",AC112&lt;&gt;"+++",AC112&gt;=17.5),ROUND(AC112,0),"")</f>
      </c>
      <c r="AC112" s="7">
        <f>IF(AD112&lt;&gt;"",IF(AD112="*","+++",SUM(AD112:AG112)/4*3),"")</f>
      </c>
      <c r="AH112" s="24">
        <f>IF(AND(AI112&lt;&gt;"",AI112&lt;&gt;"+++",AI112&gt;=17.5),ROUND(AI112,0),"")</f>
      </c>
      <c r="AI112" s="7">
        <f>IF(AJ112&lt;&gt;"",IF(AJ112="*","+++",SUM(AJ112:AK112)/2*3),"")</f>
      </c>
      <c r="AK112" s="25"/>
      <c r="AL112" s="24">
        <f>IF(AND(AM112&lt;&gt;"",AM112&lt;&gt;"+++",AM112&gt;=17.5),ROUND(AM112,0),"")</f>
      </c>
      <c r="AM112" s="7">
        <f>IF(AN112&lt;&gt;"",IF(AN112="*","+++",SUM(AN112:AO112)/2*3),"")</f>
      </c>
      <c r="AO112" s="25"/>
      <c r="AP112" s="23">
        <f>IF(AND(AQ112&lt;&gt;"",AQ112&lt;&gt;"+++",AQ112&gt;=17.5),ROUND(AQ112,0),"")</f>
      </c>
      <c r="AQ112" s="7">
        <f>IF(AR112&lt;&gt;"",IF(AR112="*","+++",SUM(AR112:AU112)/4*3),"")</f>
      </c>
      <c r="AV112" s="24">
        <f>IF(AND(AW112&lt;&gt;"",AW112&lt;&gt;"+++",AW112&gt;=17.5),ROUND(AW112,0),"")</f>
      </c>
      <c r="AW112" s="7">
        <f>IF(AX112&lt;&gt;"",IF(AX112="*","+++",SUM(AX112:AY112)/2*3),"")</f>
      </c>
      <c r="AY112" s="25"/>
      <c r="AZ112" s="23">
        <f>IF(AND(BA112&lt;&gt;"",BA112&lt;&gt;"+++",BA112&gt;=17.5),ROUND(BA112,0),"")</f>
      </c>
      <c r="BA112" s="7">
        <f>IF(BB112&lt;&gt;"",IF(BB112="*","+++",SUM(BB112:BE112)/4*3),"")</f>
      </c>
      <c r="BF112" s="24">
        <f>IF(AND(BG112&lt;&gt;"",BG112&lt;&gt;"+++",BG112&gt;=17.5),ROUND(BG112,0),"")</f>
      </c>
      <c r="BG112" s="7">
        <f>IF(BH112&lt;&gt;"",IF(BH112="*","+++",SUM(BH112:BI112)/2*3),"")</f>
      </c>
      <c r="BI112" s="25"/>
      <c r="BJ112" s="23">
        <f>IF(AND(BK112&lt;&gt;"",BK112&lt;&gt;"+++",BK112&gt;=17.5),ROUND(BK112,0),"")</f>
      </c>
      <c r="BK112" s="7">
        <f>IF(BL112&lt;&gt;"",IF(BL112="*","+++",SUM(BL112:BO112)/4*3),"")</f>
      </c>
      <c r="BP112" s="24">
        <f>IF(AND(BQ112&lt;&gt;"",BQ112&lt;&gt;"+++",BQ112&gt;=17.5),ROUND(BQ112,0),"")</f>
      </c>
      <c r="BQ112" s="7">
        <f>IF(BR112&lt;&gt;"",IF(BR112="*","+++",SUM(BR112:BS112)/2*3),"")</f>
      </c>
      <c r="BS112" s="25"/>
      <c r="BT112" s="23">
        <f>IF(AND(BU112&lt;&gt;"",BU112&lt;&gt;"+++",BU112&gt;=17.5),ROUND(BU112,0),"")</f>
      </c>
      <c r="BU112" s="7">
        <f>IF(BV112&lt;&gt;"",IF(BV112="*","+++",SUM(BV112:BY112)/4*3),"")</f>
      </c>
      <c r="BZ112" s="24">
        <f>IF(AND(CA112&lt;&gt;"",CA112&lt;&gt;"+++",CA112&gt;=17.5),ROUND(CA112,0),"")</f>
      </c>
      <c r="CA112" s="7">
        <f>IF(CB112&lt;&gt;"",IF(CB112="*","+++",SUM(CB112:CC112)/2*3),"")</f>
      </c>
      <c r="CC112" s="25"/>
      <c r="CD112" s="23">
        <f>IF(AND(CE112&lt;&gt;"",CE112&lt;&gt;"+++",CE112&gt;=17.5),ROUND(CE112,0),"")</f>
      </c>
      <c r="CE112" s="7">
        <f>IF(CF112&lt;&gt;"",IF(CF112="*","+++",SUM(CF112:CI112)/4*3),"")</f>
      </c>
      <c r="CJ112" s="24">
        <f>IF(AND(CK112&lt;&gt;"",CK112&lt;&gt;"+++",CK112&gt;=17.5),ROUND(CK112,0),"")</f>
      </c>
      <c r="CK112" s="7">
        <f>IF(CL112&lt;&gt;"",IF(CL112="*","+++",SUM(CL112:CM112)/2*3),"")</f>
      </c>
      <c r="CM112" s="25"/>
    </row>
    <row r="113" spans="1:91" ht="12.75">
      <c r="A113" s="18" t="s">
        <v>91</v>
      </c>
      <c r="B113" s="11">
        <f>IF(COUNTBLANK(H113:CM113)=84,"?","")</f>
      </c>
      <c r="C113" s="11">
        <v>31</v>
      </c>
      <c r="D113" s="11">
        <f>IF(AND(F113&lt;&gt;"",G113&lt;&gt;""),MIN(30,ROUND((F113+G113)/2,0)),"")</f>
        <v>30</v>
      </c>
      <c r="E113" s="11" t="str">
        <f>IF(D113=30,IF(ROUND((F113+G113)/2,0)&gt;31,"SI",""),"")</f>
        <v>SI</v>
      </c>
      <c r="F113" s="33">
        <f>IF(OR(H113&lt;&gt;"",R113&lt;&gt;"",AB113&lt;&gt;"",AP113&lt;&gt;"",AZ113&lt;&gt;"",BJ113&lt;&gt;"",BT113&lt;&gt;"",CD113&lt;&gt;""),MAX(I113,S113,AC113,AQ113,BA113,BK113,BU113,CE113),"")</f>
        <v>32.25</v>
      </c>
      <c r="G113" s="33">
        <f>IF(OR(N113&lt;&gt;"",X113&lt;&gt;"",AH113&lt;&gt;"",AL113&lt;&gt;"",AV113&lt;&gt;"",BF113&lt;&gt;"",BP113&lt;&gt;"",BZ113&lt;&gt;"",CJ113&lt;&gt;""),MAX(O113,Y113,AI113,AM113,AW113,BG113,BQ113,CA113,CK113),"")</f>
        <v>33</v>
      </c>
      <c r="H113" s="23">
        <f>IF(AND(I113&lt;&gt;"",I113&lt;&gt;"+++",I113&gt;=17.5),ROUND(I113,0),"")</f>
      </c>
      <c r="I113" s="7">
        <f>IF(J113&lt;&gt;"",IF(J113="*","+++",SUM(J113:M113)/4*3),"")</f>
      </c>
      <c r="N113" s="24">
        <f>IF(AND(O113&lt;&gt;"",O113&lt;&gt;"+++",O113&gt;=17.5),ROUND(O113,0),"")</f>
      </c>
      <c r="O113" s="7">
        <f>IF(P113&lt;&gt;"",IF(P113="*","+++",SUM(P113:Q113)/2*3),"")</f>
      </c>
      <c r="Q113" s="25"/>
      <c r="R113" s="23">
        <f>IF(AND(S113&lt;&gt;"",S113&lt;&gt;"+++",S113&gt;=17.5),ROUND(S113,0),"")</f>
        <v>32</v>
      </c>
      <c r="S113" s="7">
        <f>IF(T113&lt;&gt;"",IF(T113="*","+++",SUM(T113:W113)/4*3),"")</f>
        <v>32.25</v>
      </c>
      <c r="T113" s="7">
        <v>11</v>
      </c>
      <c r="U113" s="7">
        <v>8.5</v>
      </c>
      <c r="V113" s="7">
        <v>12</v>
      </c>
      <c r="W113" s="7">
        <v>11.5</v>
      </c>
      <c r="X113" s="24">
        <f>IF(AND(Y113&lt;&gt;"",Y113&lt;&gt;"+++",Y113&gt;=17.5),ROUND(Y113,0),"")</f>
        <v>33</v>
      </c>
      <c r="Y113" s="7">
        <f>IF(Z113&lt;&gt;"",IF(Z113="*","+++",SUM(Z113:AA113)/2*3),"")</f>
        <v>33</v>
      </c>
      <c r="Z113" s="7">
        <v>11.5</v>
      </c>
      <c r="AA113" s="25">
        <v>10.5</v>
      </c>
      <c r="AB113" s="23">
        <f>IF(AND(AC113&lt;&gt;"",AC113&lt;&gt;"+++",AC113&gt;=17.5),ROUND(AC113,0),"")</f>
      </c>
      <c r="AC113" s="7">
        <f>IF(AD113&lt;&gt;"",IF(AD113="*","+++",SUM(AD113:AG113)/4*3),"")</f>
      </c>
      <c r="AH113" s="24">
        <f>IF(AND(AI113&lt;&gt;"",AI113&lt;&gt;"+++",AI113&gt;=17.5),ROUND(AI113,0),"")</f>
      </c>
      <c r="AI113" s="7">
        <f>IF(AJ113&lt;&gt;"",IF(AJ113="*","+++",SUM(AJ113:AK113)/2*3),"")</f>
      </c>
      <c r="AK113" s="25"/>
      <c r="AL113" s="24">
        <f>IF(AND(AM113&lt;&gt;"",AM113&lt;&gt;"+++",AM113&gt;=17.5),ROUND(AM113,0),"")</f>
      </c>
      <c r="AM113" s="7">
        <f>IF(AN113&lt;&gt;"",IF(AN113="*","+++",SUM(AN113:AO113)/2*3),"")</f>
      </c>
      <c r="AO113" s="25"/>
      <c r="AP113" s="23">
        <f>IF(AND(AQ113&lt;&gt;"",AQ113&lt;&gt;"+++",AQ113&gt;=17.5),ROUND(AQ113,0),"")</f>
      </c>
      <c r="AQ113" s="7">
        <f>IF(AR113&lt;&gt;"",IF(AR113="*","+++",SUM(AR113:AU113)/4*3),"")</f>
      </c>
      <c r="AV113" s="24">
        <f>IF(AND(AW113&lt;&gt;"",AW113&lt;&gt;"+++",AW113&gt;=17.5),ROUND(AW113,0),"")</f>
      </c>
      <c r="AW113" s="7">
        <f>IF(AX113&lt;&gt;"",IF(AX113="*","+++",SUM(AX113:AY113)/2*3),"")</f>
      </c>
      <c r="AY113" s="25"/>
      <c r="AZ113" s="23">
        <f>IF(AND(BA113&lt;&gt;"",BA113&lt;&gt;"+++",BA113&gt;=17.5),ROUND(BA113,0),"")</f>
      </c>
      <c r="BA113" s="7">
        <f>IF(BB113&lt;&gt;"",IF(BB113="*","+++",SUM(BB113:BE113)/4*3),"")</f>
      </c>
      <c r="BF113" s="24">
        <f>IF(AND(BG113&lt;&gt;"",BG113&lt;&gt;"+++",BG113&gt;=17.5),ROUND(BG113,0),"")</f>
      </c>
      <c r="BG113" s="7">
        <f>IF(BH113&lt;&gt;"",IF(BH113="*","+++",SUM(BH113:BI113)/2*3),"")</f>
      </c>
      <c r="BI113" s="25"/>
      <c r="BJ113" s="23">
        <f>IF(AND(BK113&lt;&gt;"",BK113&lt;&gt;"+++",BK113&gt;=17.5),ROUND(BK113,0),"")</f>
      </c>
      <c r="BK113" s="7">
        <f>IF(BL113&lt;&gt;"",IF(BL113="*","+++",SUM(BL113:BO113)/4*3),"")</f>
      </c>
      <c r="BP113" s="24">
        <f>IF(AND(BQ113&lt;&gt;"",BQ113&lt;&gt;"+++",BQ113&gt;=17.5),ROUND(BQ113,0),"")</f>
      </c>
      <c r="BQ113" s="7">
        <f>IF(BR113&lt;&gt;"",IF(BR113="*","+++",SUM(BR113:BS113)/2*3),"")</f>
      </c>
      <c r="BS113" s="25"/>
      <c r="BT113" s="23">
        <f>IF(AND(BU113&lt;&gt;"",BU113&lt;&gt;"+++",BU113&gt;=17.5),ROUND(BU113,0),"")</f>
      </c>
      <c r="BU113" s="7">
        <f>IF(BV113&lt;&gt;"",IF(BV113="*","+++",SUM(BV113:BY113)/4*3),"")</f>
      </c>
      <c r="BZ113" s="24">
        <f>IF(AND(CA113&lt;&gt;"",CA113&lt;&gt;"+++",CA113&gt;=17.5),ROUND(CA113,0),"")</f>
      </c>
      <c r="CA113" s="7">
        <f>IF(CB113&lt;&gt;"",IF(CB113="*","+++",SUM(CB113:CC113)/2*3),"")</f>
      </c>
      <c r="CC113" s="25"/>
      <c r="CD113" s="23">
        <f>IF(AND(CE113&lt;&gt;"",CE113&lt;&gt;"+++",CE113&gt;=17.5),ROUND(CE113,0),"")</f>
      </c>
      <c r="CE113" s="7">
        <f>IF(CF113&lt;&gt;"",IF(CF113="*","+++",SUM(CF113:CI113)/4*3),"")</f>
      </c>
      <c r="CJ113" s="24">
        <f>IF(AND(CK113&lt;&gt;"",CK113&lt;&gt;"+++",CK113&gt;=17.5),ROUND(CK113,0),"")</f>
      </c>
      <c r="CK113" s="7">
        <f>IF(CL113&lt;&gt;"",IF(CL113="*","+++",SUM(CL113:CM113)/2*3),"")</f>
      </c>
      <c r="CM113" s="25"/>
    </row>
    <row r="114" spans="1:91" ht="12.75">
      <c r="A114" s="18" t="s">
        <v>99</v>
      </c>
      <c r="B114" s="11">
        <f>IF(COUNTBLANK(H114:CM114)=84,"?","")</f>
      </c>
      <c r="C114" s="11">
        <v>35</v>
      </c>
      <c r="D114" s="11">
        <f>IF(AND(F114&lt;&gt;"",G114&lt;&gt;""),MIN(30,ROUND((F114+G114)/2,0)),"")</f>
        <v>25</v>
      </c>
      <c r="E114" s="11">
        <f>IF(D114=30,IF(ROUND((F114+G114)/2,0)&gt;31,"SI",""),"")</f>
      </c>
      <c r="F114" s="33">
        <f>IF(OR(H114&lt;&gt;"",R114&lt;&gt;"",AB114&lt;&gt;"",AP114&lt;&gt;"",AZ114&lt;&gt;"",BJ114&lt;&gt;"",BT114&lt;&gt;"",CD114&lt;&gt;""),MAX(I114,S114,AC114,AQ114,BA114,BK114,BU114,CE114),"")</f>
        <v>25.875</v>
      </c>
      <c r="G114" s="33">
        <f>IF(OR(N114&lt;&gt;"",X114&lt;&gt;"",AH114&lt;&gt;"",AL114&lt;&gt;"",AV114&lt;&gt;"",BF114&lt;&gt;"",BP114&lt;&gt;"",BZ114&lt;&gt;"",CJ114&lt;&gt;""),MAX(O114,Y114,AI114,AM114,AW114,BG114,BQ114,CA114,CK114),"")</f>
        <v>24</v>
      </c>
      <c r="H114" s="23">
        <f>IF(AND(I114&lt;&gt;"",I114&lt;&gt;"+++",I114&gt;=17.5),ROUND(I114,0),"")</f>
      </c>
      <c r="I114" s="7">
        <f>IF(J114&lt;&gt;"",IF(J114="*","+++",SUM(J114:M114)/4*3),"")</f>
      </c>
      <c r="N114" s="24">
        <f>IF(AND(O114&lt;&gt;"",O114&lt;&gt;"+++",O114&gt;=17.5),ROUND(O114,0),"")</f>
      </c>
      <c r="O114" s="7">
        <f>IF(P114&lt;&gt;"",IF(P114="*","+++",SUM(P114:Q114)/2*3),"")</f>
      </c>
      <c r="Q114" s="25"/>
      <c r="R114" s="23">
        <f>IF(AND(S114&lt;&gt;"",S114&lt;&gt;"+++",S114&gt;=17.5),ROUND(S114,0),"")</f>
        <v>26</v>
      </c>
      <c r="S114" s="7">
        <f>IF(T114&lt;&gt;"",IF(T114="*","+++",SUM(T114:W114)/4*3),"")</f>
        <v>25.875</v>
      </c>
      <c r="T114" s="7">
        <v>5.5</v>
      </c>
      <c r="U114" s="7">
        <v>8.5</v>
      </c>
      <c r="V114" s="7">
        <v>11.5</v>
      </c>
      <c r="W114" s="7">
        <v>9</v>
      </c>
      <c r="X114" s="24">
        <f>IF(AND(Y114&lt;&gt;"",Y114&lt;&gt;"+++",Y114&gt;=17.5),ROUND(Y114,0),"")</f>
        <v>24</v>
      </c>
      <c r="Y114" s="7">
        <f>IF(Z114&lt;&gt;"",IF(Z114="*","+++",SUM(Z114:AA114)/2*3),"")</f>
        <v>24</v>
      </c>
      <c r="Z114" s="7">
        <v>6</v>
      </c>
      <c r="AA114" s="25">
        <v>10</v>
      </c>
      <c r="AB114" s="23">
        <f>IF(AND(AC114&lt;&gt;"",AC114&lt;&gt;"+++",AC114&gt;=17.5),ROUND(AC114,0),"")</f>
      </c>
      <c r="AC114" s="7">
        <f>IF(AD114&lt;&gt;"",IF(AD114="*","+++",SUM(AD114:AG114)/4*3),"")</f>
      </c>
      <c r="AH114" s="24">
        <f>IF(AND(AI114&lt;&gt;"",AI114&lt;&gt;"+++",AI114&gt;=17.5),ROUND(AI114,0),"")</f>
      </c>
      <c r="AI114" s="7">
        <f>IF(AJ114&lt;&gt;"",IF(AJ114="*","+++",SUM(AJ114:AK114)/2*3),"")</f>
      </c>
      <c r="AK114" s="25"/>
      <c r="AL114" s="24">
        <f>IF(AND(AM114&lt;&gt;"",AM114&lt;&gt;"+++",AM114&gt;=17.5),ROUND(AM114,0),"")</f>
      </c>
      <c r="AM114" s="7">
        <f>IF(AN114&lt;&gt;"",IF(AN114="*","+++",SUM(AN114:AO114)/2*3),"")</f>
      </c>
      <c r="AO114" s="25"/>
      <c r="AP114" s="23">
        <f>IF(AND(AQ114&lt;&gt;"",AQ114&lt;&gt;"+++",AQ114&gt;=17.5),ROUND(AQ114,0),"")</f>
      </c>
      <c r="AQ114" s="7">
        <f>IF(AR114&lt;&gt;"",IF(AR114="*","+++",SUM(AR114:AU114)/4*3),"")</f>
      </c>
      <c r="AV114" s="24">
        <f>IF(AND(AW114&lt;&gt;"",AW114&lt;&gt;"+++",AW114&gt;=17.5),ROUND(AW114,0),"")</f>
      </c>
      <c r="AW114" s="7">
        <f>IF(AX114&lt;&gt;"",IF(AX114="*","+++",SUM(AX114:AY114)/2*3),"")</f>
      </c>
      <c r="AY114" s="25"/>
      <c r="AZ114" s="23">
        <f>IF(AND(BA114&lt;&gt;"",BA114&lt;&gt;"+++",BA114&gt;=17.5),ROUND(BA114,0),"")</f>
      </c>
      <c r="BA114" s="7">
        <f>IF(BB114&lt;&gt;"",IF(BB114="*","+++",SUM(BB114:BE114)/4*3),"")</f>
      </c>
      <c r="BF114" s="24">
        <f>IF(AND(BG114&lt;&gt;"",BG114&lt;&gt;"+++",BG114&gt;=17.5),ROUND(BG114,0),"")</f>
      </c>
      <c r="BG114" s="7">
        <f>IF(BH114&lt;&gt;"",IF(BH114="*","+++",SUM(BH114:BI114)/2*3),"")</f>
      </c>
      <c r="BI114" s="25"/>
      <c r="BJ114" s="23">
        <f>IF(AND(BK114&lt;&gt;"",BK114&lt;&gt;"+++",BK114&gt;=17.5),ROUND(BK114,0),"")</f>
      </c>
      <c r="BK114" s="7">
        <f>IF(BL114&lt;&gt;"",IF(BL114="*","+++",SUM(BL114:BO114)/4*3),"")</f>
      </c>
      <c r="BP114" s="24">
        <f>IF(AND(BQ114&lt;&gt;"",BQ114&lt;&gt;"+++",BQ114&gt;=17.5),ROUND(BQ114,0),"")</f>
      </c>
      <c r="BQ114" s="7">
        <f>IF(BR114&lt;&gt;"",IF(BR114="*","+++",SUM(BR114:BS114)/2*3),"")</f>
      </c>
      <c r="BS114" s="25"/>
      <c r="BT114" s="23">
        <f>IF(AND(BU114&lt;&gt;"",BU114&lt;&gt;"+++",BU114&gt;=17.5),ROUND(BU114,0),"")</f>
      </c>
      <c r="BU114" s="7">
        <f>IF(BV114&lt;&gt;"",IF(BV114="*","+++",SUM(BV114:BY114)/4*3),"")</f>
      </c>
      <c r="BZ114" s="24">
        <f>IF(AND(CA114&lt;&gt;"",CA114&lt;&gt;"+++",CA114&gt;=17.5),ROUND(CA114,0),"")</f>
      </c>
      <c r="CA114" s="7">
        <f>IF(CB114&lt;&gt;"",IF(CB114="*","+++",SUM(CB114:CC114)/2*3),"")</f>
      </c>
      <c r="CC114" s="25"/>
      <c r="CD114" s="23">
        <f>IF(AND(CE114&lt;&gt;"",CE114&lt;&gt;"+++",CE114&gt;=17.5),ROUND(CE114,0),"")</f>
      </c>
      <c r="CE114" s="7">
        <f>IF(CF114&lt;&gt;"",IF(CF114="*","+++",SUM(CF114:CI114)/4*3),"")</f>
      </c>
      <c r="CJ114" s="24">
        <f>IF(AND(CK114&lt;&gt;"",CK114&lt;&gt;"+++",CK114&gt;=17.5),ROUND(CK114,0),"")</f>
      </c>
      <c r="CK114" s="7">
        <f>IF(CL114&lt;&gt;"",IF(CL114="*","+++",SUM(CL114:CM114)/2*3),"")</f>
      </c>
      <c r="CM114" s="25"/>
    </row>
    <row r="115" spans="1:91" ht="13.5" thickBot="1">
      <c r="A115" s="18" t="s">
        <v>93</v>
      </c>
      <c r="B115" s="11">
        <f>IF(COUNTBLANK(H115:CM115)=84,"?","")</f>
      </c>
      <c r="C115" s="11">
        <v>27</v>
      </c>
      <c r="D115" s="11">
        <f>IF(AND(F115&lt;&gt;"",G115&lt;&gt;""),MIN(30,ROUND((F115+G115)/2,0)),"")</f>
        <v>25</v>
      </c>
      <c r="E115" s="11">
        <f>IF(D115=30,IF(ROUND((F115+G115)/2,0)&gt;31,"SI",""),"")</f>
      </c>
      <c r="F115" s="33">
        <f>IF(OR(H115&lt;&gt;"",R115&lt;&gt;"",AB115&lt;&gt;"",AP115&lt;&gt;"",AZ115&lt;&gt;"",BJ115&lt;&gt;"",BT115&lt;&gt;"",CD115&lt;&gt;""),MAX(I115,S115,AC115,AQ115,BA115,BK115,BU115,CE115),"")</f>
        <v>25.125</v>
      </c>
      <c r="G115" s="33">
        <f>IF(OR(N115&lt;&gt;"",X115&lt;&gt;"",AH115&lt;&gt;"",AL115&lt;&gt;"",AV115&lt;&gt;"",BF115&lt;&gt;"",BP115&lt;&gt;"",BZ115&lt;&gt;"",CJ115&lt;&gt;""),MAX(O115,Y115,AI115,AM115,AW115,BG115,BQ115,CA115,CK115),"")</f>
        <v>25.5</v>
      </c>
      <c r="H115" s="26">
        <f>IF(AND(I115&lt;&gt;"",I115&lt;&gt;"+++",I115&gt;=17.5),ROUND(I115,0),"")</f>
      </c>
      <c r="I115" s="27">
        <f>IF(J115&lt;&gt;"",IF(J115="*","+++",SUM(J115:M115)/4*3),"")</f>
      </c>
      <c r="J115" s="27"/>
      <c r="K115" s="27"/>
      <c r="L115" s="27"/>
      <c r="M115" s="27"/>
      <c r="N115" s="28">
        <f>IF(AND(O115&lt;&gt;"",O115&lt;&gt;"+++",O115&gt;=17.5),ROUND(O115,0),"")</f>
      </c>
      <c r="O115" s="27">
        <f>IF(P115&lt;&gt;"",IF(P115="*","+++",SUM(P115:Q115)/2*3),"")</f>
      </c>
      <c r="P115" s="27"/>
      <c r="Q115" s="29"/>
      <c r="R115" s="26">
        <f>IF(AND(S115&lt;&gt;"",S115&lt;&gt;"+++",S115&gt;=17.5),ROUND(S115,0),"")</f>
        <v>25</v>
      </c>
      <c r="S115" s="27">
        <f>IF(T115&lt;&gt;"",IF(T115="*","+++",SUM(T115:W115)/4*3),"")</f>
        <v>25.125</v>
      </c>
      <c r="T115" s="27">
        <v>10.5</v>
      </c>
      <c r="U115" s="27">
        <v>8.5</v>
      </c>
      <c r="V115" s="27">
        <v>11</v>
      </c>
      <c r="W115" s="27">
        <v>3.5</v>
      </c>
      <c r="X115" s="28">
        <f>IF(AND(Y115&lt;&gt;"",Y115&lt;&gt;"+++",Y115&gt;=17.5),ROUND(Y115,0),"")</f>
        <v>26</v>
      </c>
      <c r="Y115" s="27">
        <f>IF(Z115&lt;&gt;"",IF(Z115="*","+++",SUM(Z115:AA115)/2*3),"")</f>
        <v>25.5</v>
      </c>
      <c r="Z115" s="27">
        <v>11.5</v>
      </c>
      <c r="AA115" s="29">
        <v>5.5</v>
      </c>
      <c r="AB115" s="26">
        <f>IF(AND(AC115&lt;&gt;"",AC115&lt;&gt;"+++",AC115&gt;=17.5),ROUND(AC115,0),"")</f>
      </c>
      <c r="AC115" s="27">
        <f>IF(AD115&lt;&gt;"",IF(AD115="*","+++",SUM(AD115:AG115)/4*3),"")</f>
      </c>
      <c r="AD115" s="27"/>
      <c r="AE115" s="27"/>
      <c r="AF115" s="27"/>
      <c r="AG115" s="27"/>
      <c r="AH115" s="28">
        <f>IF(AND(AI115&lt;&gt;"",AI115&lt;&gt;"+++",AI115&gt;=17.5),ROUND(AI115,0),"")</f>
      </c>
      <c r="AI115" s="27">
        <f>IF(AJ115&lt;&gt;"",IF(AJ115="*","+++",SUM(AJ115:AK115)/2*3),"")</f>
      </c>
      <c r="AJ115" s="27"/>
      <c r="AK115" s="29"/>
      <c r="AL115" s="28">
        <f>IF(AND(AM115&lt;&gt;"",AM115&lt;&gt;"+++",AM115&gt;=17.5),ROUND(AM115,0),"")</f>
      </c>
      <c r="AM115" s="27">
        <f>IF(AN115&lt;&gt;"",IF(AN115="*","+++",SUM(AN115:AO115)/2*3),"")</f>
      </c>
      <c r="AN115" s="27"/>
      <c r="AO115" s="29"/>
      <c r="AP115" s="28">
        <f>IF(AND(AQ115&lt;&gt;"",AQ115&lt;&gt;"+++",AQ115&gt;=17.5),ROUND(AQ115,0),"")</f>
      </c>
      <c r="AQ115" s="27">
        <f>IF(AR115&lt;&gt;"",IF(AR115="*","+++",SUM(AR115:AU115)/4*3),"")</f>
      </c>
      <c r="AR115" s="27"/>
      <c r="AS115" s="27"/>
      <c r="AT115" s="27"/>
      <c r="AU115" s="27"/>
      <c r="AV115" s="28">
        <f>IF(AND(AW115&lt;&gt;"",AW115&lt;&gt;"+++",AW115&gt;=17.5),ROUND(AW115,0),"")</f>
      </c>
      <c r="AW115" s="27">
        <f>IF(AX115&lt;&gt;"",IF(AX115="*","+++",SUM(AX115:AY115)/2*3),"")</f>
      </c>
      <c r="AX115" s="27"/>
      <c r="AY115" s="29"/>
      <c r="AZ115" s="28">
        <f>IF(AND(BA115&lt;&gt;"",BA115&lt;&gt;"+++",BA115&gt;=17.5),ROUND(BA115,0),"")</f>
      </c>
      <c r="BA115" s="27">
        <f>IF(BB115&lt;&gt;"",IF(BB115="*","+++",SUM(BB115:BE115)/4*3),"")</f>
      </c>
      <c r="BB115" s="27"/>
      <c r="BC115" s="27"/>
      <c r="BD115" s="27"/>
      <c r="BE115" s="27"/>
      <c r="BF115" s="28">
        <f>IF(AND(BG115&lt;&gt;"",BG115&lt;&gt;"+++",BG115&gt;=17.5),ROUND(BG115,0),"")</f>
      </c>
      <c r="BG115" s="27">
        <f>IF(BH115&lt;&gt;"",IF(BH115="*","+++",SUM(BH115:BI115)/2*3),"")</f>
      </c>
      <c r="BH115" s="27"/>
      <c r="BI115" s="29"/>
      <c r="BJ115" s="28">
        <f>IF(AND(BK115&lt;&gt;"",BK115&lt;&gt;"+++",BK115&gt;=17.5),ROUND(BK115,0),"")</f>
      </c>
      <c r="BK115" s="27">
        <f>IF(BL115&lt;&gt;"",IF(BL115="*","+++",SUM(BL115:BO115)/4*3),"")</f>
      </c>
      <c r="BL115" s="27"/>
      <c r="BM115" s="27"/>
      <c r="BN115" s="27"/>
      <c r="BO115" s="27"/>
      <c r="BP115" s="28">
        <f>IF(AND(BQ115&lt;&gt;"",BQ115&lt;&gt;"+++",BQ115&gt;=17.5),ROUND(BQ115,0),"")</f>
      </c>
      <c r="BQ115" s="27">
        <f>IF(BR115&lt;&gt;"",IF(BR115="*","+++",SUM(BR115:BS115)/2*3),"")</f>
      </c>
      <c r="BR115" s="27"/>
      <c r="BS115" s="29"/>
      <c r="BT115" s="28">
        <f>IF(AND(BU115&lt;&gt;"",BU115&lt;&gt;"+++",BU115&gt;=17.5),ROUND(BU115,0),"")</f>
      </c>
      <c r="BU115" s="27">
        <f>IF(BV115&lt;&gt;"",IF(BV115="*","+++",SUM(BV115:BY115)/4*3),"")</f>
      </c>
      <c r="BV115" s="27"/>
      <c r="BW115" s="27"/>
      <c r="BX115" s="27"/>
      <c r="BY115" s="27"/>
      <c r="BZ115" s="28">
        <f>IF(AND(CA115&lt;&gt;"",CA115&lt;&gt;"+++",CA115&gt;=17.5),ROUND(CA115,0),"")</f>
      </c>
      <c r="CA115" s="27">
        <f>IF(CB115&lt;&gt;"",IF(CB115="*","+++",SUM(CB115:CC115)/2*3),"")</f>
      </c>
      <c r="CB115" s="27"/>
      <c r="CC115" s="29"/>
      <c r="CD115" s="28">
        <f>IF(AND(CE115&lt;&gt;"",CE115&lt;&gt;"+++",CE115&gt;=17.5),ROUND(CE115,0),"")</f>
      </c>
      <c r="CE115" s="27">
        <f>IF(CF115&lt;&gt;"",IF(CF115="*","+++",SUM(CF115:CI115)/4*3),"")</f>
      </c>
      <c r="CF115" s="27"/>
      <c r="CG115" s="27"/>
      <c r="CH115" s="27"/>
      <c r="CI115" s="27"/>
      <c r="CJ115" s="28">
        <f>IF(AND(CK115&lt;&gt;"",CK115&lt;&gt;"+++",CK115&gt;=17.5),ROUND(CK115,0),"")</f>
      </c>
      <c r="CK115" s="27">
        <f>IF(CL115&lt;&gt;"",IF(CL115="*","+++",SUM(CL115:CM115)/2*3),"")</f>
      </c>
      <c r="CL115" s="27"/>
      <c r="CM115" s="29"/>
    </row>
    <row r="116" spans="1:88" ht="13.5" thickTop="1">
      <c r="A116" s="4"/>
      <c r="B116" s="1"/>
      <c r="C116" s="10"/>
      <c r="D116" s="10"/>
      <c r="E116" s="10"/>
      <c r="F116" s="10"/>
      <c r="G116" s="10"/>
      <c r="H116" s="10"/>
      <c r="N116" s="10"/>
      <c r="R116" s="10"/>
      <c r="X116" s="10"/>
      <c r="AB116" s="10"/>
      <c r="AH116" s="10"/>
      <c r="AL116" s="10"/>
      <c r="AP116" s="10"/>
      <c r="AV116" s="10"/>
      <c r="AZ116" s="10"/>
      <c r="BF116" s="10"/>
      <c r="BJ116" s="10"/>
      <c r="BP116" s="10"/>
      <c r="BT116" s="10"/>
      <c r="BZ116" s="10"/>
      <c r="CD116" s="10"/>
      <c r="CJ116" s="10"/>
    </row>
    <row r="117" spans="1:89" ht="12.75">
      <c r="A117" s="12" t="s">
        <v>102</v>
      </c>
      <c r="B117" s="13">
        <f>COUNTIF(B3:B116,"?")</f>
        <v>17</v>
      </c>
      <c r="C117" s="10"/>
      <c r="D117" s="10"/>
      <c r="E117" s="10"/>
      <c r="F117" s="13"/>
      <c r="G117" s="13"/>
      <c r="H117" s="10"/>
      <c r="I117" s="9"/>
      <c r="N117" s="10"/>
      <c r="O117" s="9"/>
      <c r="R117" s="10"/>
      <c r="S117" s="9"/>
      <c r="X117" s="10"/>
      <c r="Y117" s="9"/>
      <c r="AB117" s="10"/>
      <c r="AC117" s="9"/>
      <c r="AH117" s="10"/>
      <c r="AI117" s="9"/>
      <c r="AL117" s="10"/>
      <c r="AM117" s="9"/>
      <c r="AP117" s="10"/>
      <c r="AQ117" s="9"/>
      <c r="AV117" s="10"/>
      <c r="AW117" s="9"/>
      <c r="AZ117" s="10"/>
      <c r="BA117" s="9"/>
      <c r="BF117" s="10"/>
      <c r="BG117" s="9"/>
      <c r="BJ117" s="10"/>
      <c r="BK117" s="9"/>
      <c r="BP117" s="10"/>
      <c r="BQ117" s="9"/>
      <c r="BT117" s="10"/>
      <c r="BU117" s="9"/>
      <c r="BZ117" s="10"/>
      <c r="CA117" s="9"/>
      <c r="CD117" s="10"/>
      <c r="CE117" s="9"/>
      <c r="CJ117" s="10"/>
      <c r="CK117" s="9"/>
    </row>
    <row r="118" spans="1:89" ht="12.75">
      <c r="A118" s="12" t="s">
        <v>83</v>
      </c>
      <c r="B118" s="17"/>
      <c r="C118" s="10"/>
      <c r="D118" s="10"/>
      <c r="E118" s="10"/>
      <c r="F118" s="10"/>
      <c r="G118" s="10"/>
      <c r="H118" s="10"/>
      <c r="I118" s="9">
        <v>81</v>
      </c>
      <c r="N118" s="10"/>
      <c r="O118" s="9">
        <v>81</v>
      </c>
      <c r="R118" s="10"/>
      <c r="S118" s="9">
        <v>70</v>
      </c>
      <c r="X118" s="10"/>
      <c r="Y118" s="9">
        <v>70</v>
      </c>
      <c r="AB118" s="10"/>
      <c r="AC118" s="9">
        <v>41</v>
      </c>
      <c r="AH118" s="10"/>
      <c r="AI118" s="9">
        <v>41</v>
      </c>
      <c r="AL118" s="10"/>
      <c r="AM118" s="9">
        <v>10</v>
      </c>
      <c r="AP118" s="10"/>
      <c r="AQ118" s="9">
        <v>46</v>
      </c>
      <c r="AV118" s="10"/>
      <c r="AW118" s="9">
        <v>46</v>
      </c>
      <c r="AZ118" s="10"/>
      <c r="BA118" s="9">
        <v>32</v>
      </c>
      <c r="BF118" s="10"/>
      <c r="BG118" s="9">
        <v>32</v>
      </c>
      <c r="BJ118" s="10"/>
      <c r="BK118" s="9">
        <v>34</v>
      </c>
      <c r="BP118" s="10"/>
      <c r="BQ118" s="9">
        <v>34</v>
      </c>
      <c r="BT118" s="10"/>
      <c r="BU118" s="9">
        <v>31</v>
      </c>
      <c r="BZ118" s="10"/>
      <c r="CA118" s="9">
        <v>31</v>
      </c>
      <c r="CD118" s="10"/>
      <c r="CE118" s="9">
        <v>19</v>
      </c>
      <c r="CJ118" s="10"/>
      <c r="CK118" s="9">
        <v>19</v>
      </c>
    </row>
    <row r="119" spans="1:89" ht="12.75">
      <c r="A119" s="12" t="s">
        <v>84</v>
      </c>
      <c r="B119" s="17"/>
      <c r="C119" s="10"/>
      <c r="D119" s="10"/>
      <c r="E119" s="10"/>
      <c r="F119" s="10"/>
      <c r="G119" s="10"/>
      <c r="H119" s="10"/>
      <c r="I119" s="9">
        <v>47</v>
      </c>
      <c r="N119" s="10"/>
      <c r="O119" s="9">
        <v>32</v>
      </c>
      <c r="R119" s="10"/>
      <c r="S119" s="9">
        <v>27</v>
      </c>
      <c r="X119" s="10"/>
      <c r="Y119" s="9">
        <v>32</v>
      </c>
      <c r="AB119" s="10"/>
      <c r="AC119" s="9">
        <v>14</v>
      </c>
      <c r="AH119" s="10"/>
      <c r="AI119" s="9">
        <v>21</v>
      </c>
      <c r="AL119" s="10"/>
      <c r="AM119" s="9">
        <v>8</v>
      </c>
      <c r="AP119" s="10"/>
      <c r="AQ119" s="9">
        <v>23</v>
      </c>
      <c r="AV119" s="10"/>
      <c r="AW119" s="9">
        <v>21</v>
      </c>
      <c r="AZ119" s="10"/>
      <c r="BA119" s="9">
        <v>10</v>
      </c>
      <c r="BF119" s="10"/>
      <c r="BG119" s="9">
        <v>13</v>
      </c>
      <c r="BJ119" s="10"/>
      <c r="BK119" s="9">
        <v>19</v>
      </c>
      <c r="BP119" s="10"/>
      <c r="BQ119" s="9">
        <v>8</v>
      </c>
      <c r="BT119" s="10"/>
      <c r="BU119" s="9">
        <v>8</v>
      </c>
      <c r="BZ119" s="10"/>
      <c r="CA119" s="9">
        <v>16</v>
      </c>
      <c r="CD119" s="10"/>
      <c r="CE119" s="9">
        <v>11</v>
      </c>
      <c r="CJ119" s="10"/>
      <c r="CK119" s="9">
        <v>7</v>
      </c>
    </row>
    <row r="120" spans="1:89" ht="12.75">
      <c r="A120" s="12" t="s">
        <v>85</v>
      </c>
      <c r="B120" s="17"/>
      <c r="C120" s="10"/>
      <c r="D120" s="10"/>
      <c r="E120" s="10"/>
      <c r="F120" s="10"/>
      <c r="G120" s="10"/>
      <c r="H120" s="10"/>
      <c r="I120" s="9">
        <f>COUNTIF(I3:I116,"+++")</f>
        <v>13</v>
      </c>
      <c r="N120" s="10"/>
      <c r="O120" s="9">
        <f>COUNTIF(O3:O116,"+++")</f>
        <v>12</v>
      </c>
      <c r="R120" s="10"/>
      <c r="S120" s="9">
        <f>COUNTIF(S3:S116,"+++")</f>
        <v>3</v>
      </c>
      <c r="X120" s="10"/>
      <c r="Y120" s="9">
        <f>COUNTIF(Y3:Y116,"+++")</f>
        <v>11</v>
      </c>
      <c r="AB120" s="10"/>
      <c r="AC120" s="9">
        <f>COUNTIF(AC3:AC116,"+++")</f>
        <v>2</v>
      </c>
      <c r="AH120" s="10"/>
      <c r="AI120" s="9">
        <f>COUNTIF(AI3:AI116,"+++")</f>
        <v>11</v>
      </c>
      <c r="AL120" s="10"/>
      <c r="AM120" s="9">
        <f>COUNTIF(AM3:AM116,"+++")</f>
        <v>2</v>
      </c>
      <c r="AP120" s="10"/>
      <c r="AQ120" s="9">
        <f>COUNTIF(AQ3:AQ116,"+++")</f>
        <v>6</v>
      </c>
      <c r="AV120" s="10"/>
      <c r="AW120" s="9">
        <f>COUNTIF(AW3:AW116,"+++")</f>
        <v>4</v>
      </c>
      <c r="AZ120" s="10"/>
      <c r="BA120" s="9">
        <f>COUNTIF(BA3:BA116,"+++")</f>
        <v>0</v>
      </c>
      <c r="BF120" s="10"/>
      <c r="BG120" s="9">
        <f>COUNTIF(BG3:BG116,"+++")</f>
        <v>0</v>
      </c>
      <c r="BJ120" s="10"/>
      <c r="BK120" s="9">
        <f>COUNTIF(BK3:BK116,"+++")</f>
        <v>0</v>
      </c>
      <c r="BP120" s="10"/>
      <c r="BQ120" s="9">
        <f>COUNTIF(BQ3:BQ116,"+++")</f>
        <v>1</v>
      </c>
      <c r="BT120" s="10"/>
      <c r="BU120" s="9">
        <f>COUNTIF(BU3:BU116,"+++")</f>
        <v>0</v>
      </c>
      <c r="BZ120" s="10"/>
      <c r="CA120" s="9">
        <f>COUNTIF(CA3:CA116,"+++")</f>
        <v>0</v>
      </c>
      <c r="CD120" s="10"/>
      <c r="CE120" s="9">
        <f>COUNTIF(CE3:CE116,"+++")</f>
        <v>1</v>
      </c>
      <c r="CJ120" s="10"/>
      <c r="CK120" s="9">
        <f>COUNTIF(CK3:CK116,"+++")</f>
        <v>0</v>
      </c>
    </row>
    <row r="121" spans="1:89" ht="12.75">
      <c r="A121" s="12" t="s">
        <v>86</v>
      </c>
      <c r="B121" s="13"/>
      <c r="C121" s="13">
        <f>COUNTIF(C3:C116,"&gt;=0")</f>
        <v>65</v>
      </c>
      <c r="D121" s="13">
        <f>COUNTIF(D3:D116,"&gt;=17,5")</f>
        <v>67</v>
      </c>
      <c r="E121" s="13">
        <f>COUNTIF(E3:E116,"=SI")</f>
        <v>3</v>
      </c>
      <c r="F121" s="13">
        <f>COUNTIF(F3:F116,"&gt;=17,5")</f>
        <v>81</v>
      </c>
      <c r="G121" s="13">
        <f>COUNTIF(G3:G116,"&gt;=17,5")</f>
        <v>70</v>
      </c>
      <c r="H121" s="13">
        <f>COUNTIF(H3:H116,"&gt;=17,5")</f>
        <v>25</v>
      </c>
      <c r="I121" s="9">
        <f>COUNTIF(I3:I116,"&gt;=0")</f>
        <v>34</v>
      </c>
      <c r="N121" s="13">
        <f>COUNTIF(N3:N116,"&gt;=17,5")</f>
        <v>8</v>
      </c>
      <c r="O121" s="9">
        <f>COUNTIF(O3:O116,"&gt;=0")</f>
        <v>20</v>
      </c>
      <c r="R121" s="13">
        <f>COUNTIF(R3:R116,"&gt;=0")</f>
        <v>21</v>
      </c>
      <c r="S121" s="9">
        <f>COUNTIF(S3:S116,"&gt;0")</f>
        <v>24</v>
      </c>
      <c r="X121" s="13">
        <f>COUNTIF(X3:X116,"&gt;=17,5")</f>
        <v>13</v>
      </c>
      <c r="Y121" s="9">
        <f>COUNTIF(Y3:Y116,"&gt;0")</f>
        <v>21</v>
      </c>
      <c r="AB121" s="13">
        <f>COUNTIF(AB3:AB116,"&gt;=0")</f>
        <v>5</v>
      </c>
      <c r="AC121" s="9">
        <f>COUNTIF(AC3:AC116,"&gt;=0")</f>
        <v>12</v>
      </c>
      <c r="AH121" s="13">
        <f>COUNTIF(AH3:AH116,"&gt;=17,5")</f>
        <v>9</v>
      </c>
      <c r="AI121" s="9">
        <f>COUNTIF(AI3:AI116,"&gt;=0")</f>
        <v>10</v>
      </c>
      <c r="AL121" s="13">
        <f>COUNTIF(AL3:AL116,"&gt;=17,5")</f>
        <v>5</v>
      </c>
      <c r="AM121" s="9">
        <f>COUNTIF(AM3:AM116,"&gt;=0")</f>
        <v>6</v>
      </c>
      <c r="AP121" s="13">
        <f>COUNTIF(AP3:AP116,"&gt;=0")</f>
        <v>8</v>
      </c>
      <c r="AQ121" s="9">
        <f>COUNTIF(AQ3:AQ116,"&gt;=0")</f>
        <v>17</v>
      </c>
      <c r="AV121" s="13">
        <f>COUNTIF(AV3:AV116,"&gt;=17,5")</f>
        <v>9</v>
      </c>
      <c r="AW121" s="9">
        <f>COUNTIF(AW3:AW116,"&gt;=0")</f>
        <v>17</v>
      </c>
      <c r="AZ121" s="13">
        <f>COUNTIF(AZ3:AZ116,"&gt;=0")</f>
        <v>3</v>
      </c>
      <c r="BA121" s="9">
        <f>COUNTIF(BA3:BA116,"&gt;=0")</f>
        <v>10</v>
      </c>
      <c r="BF121" s="13">
        <f>COUNTIF(BF3:BF116,"&gt;=17,5")</f>
        <v>12</v>
      </c>
      <c r="BG121" s="9">
        <f>COUNTIF(BG3:BG116,"&gt;=0")</f>
        <v>13</v>
      </c>
      <c r="BJ121" s="13">
        <f>COUNTIF(BJ3:BJ116,"&gt;=0")</f>
        <v>15</v>
      </c>
      <c r="BK121" s="9">
        <f>COUNTIF(BK3:BK116,"&gt;=0")</f>
        <v>19</v>
      </c>
      <c r="BP121" s="13">
        <f>COUNTIF(BP3:BP116,"&gt;=17,5")</f>
        <v>6</v>
      </c>
      <c r="BQ121" s="9">
        <f>COUNTIF(BQ3:BQ116,"&gt;=0")</f>
        <v>7</v>
      </c>
      <c r="BT121" s="13">
        <f>COUNTIF(BT3:BT116,"&gt;=0")</f>
        <v>2</v>
      </c>
      <c r="BU121" s="9">
        <f>COUNTIF(BU3:BU116,"&gt;=0")</f>
        <v>8</v>
      </c>
      <c r="BZ121" s="13">
        <f>COUNTIF(BZ3:BZ116,"&gt;=17,5")</f>
        <v>10</v>
      </c>
      <c r="CA121" s="9">
        <f>COUNTIF(CA3:CA116,"&gt;=0")</f>
        <v>16</v>
      </c>
      <c r="CD121" s="13">
        <f>COUNTIF(CD3:CD116,"&gt;=0")</f>
        <v>7</v>
      </c>
      <c r="CE121" s="9">
        <f>COUNTIF(CE3:CE116,"&gt;=0")</f>
        <v>10</v>
      </c>
      <c r="CJ121" s="13">
        <f>COUNTIF(CJ3:CJ116,"&gt;=17,5")</f>
        <v>3</v>
      </c>
      <c r="CK121" s="9">
        <f>COUNTIF(CK3:CK116,"&gt;=0")</f>
        <v>7</v>
      </c>
    </row>
    <row r="122" spans="1:89" ht="12.75">
      <c r="A122" s="12"/>
      <c r="C122" s="13"/>
      <c r="D122" s="13"/>
      <c r="E122" s="13"/>
      <c r="F122" s="13"/>
      <c r="G122" s="13"/>
      <c r="H122" s="13"/>
      <c r="I122" s="9"/>
      <c r="N122" s="13"/>
      <c r="O122" s="9"/>
      <c r="R122" s="13"/>
      <c r="S122" s="9"/>
      <c r="X122" s="13"/>
      <c r="Y122" s="9"/>
      <c r="AB122" s="13"/>
      <c r="AC122" s="9"/>
      <c r="AH122" s="13"/>
      <c r="AI122" s="9"/>
      <c r="AL122" s="13"/>
      <c r="AM122" s="9"/>
      <c r="AP122" s="13"/>
      <c r="AQ122" s="9"/>
      <c r="AV122" s="13"/>
      <c r="AW122" s="9"/>
      <c r="AZ122" s="13"/>
      <c r="BA122" s="9"/>
      <c r="BF122" s="13"/>
      <c r="BG122" s="9"/>
      <c r="BJ122" s="13"/>
      <c r="BK122" s="9"/>
      <c r="BP122" s="13"/>
      <c r="BQ122" s="9"/>
      <c r="BT122" s="13"/>
      <c r="BU122" s="9"/>
      <c r="BZ122" s="13"/>
      <c r="CA122" s="9"/>
      <c r="CD122" s="13"/>
      <c r="CE122" s="9"/>
      <c r="CJ122" s="13"/>
      <c r="CK122" s="9"/>
    </row>
    <row r="123" spans="1:89" ht="12.75">
      <c r="A123" s="12" t="s">
        <v>74</v>
      </c>
      <c r="B123" s="17"/>
      <c r="C123" s="14"/>
      <c r="D123" s="14">
        <f>SUM(D3:D116)/COUNTIF(D3:D116,"&gt;0")</f>
        <v>24.686567164179106</v>
      </c>
      <c r="E123" s="14"/>
      <c r="F123" s="14">
        <f>SUM(F3:F116)/COUNTIF(F3:F116,"&gt;0")</f>
        <v>23.60648148148148</v>
      </c>
      <c r="G123" s="14">
        <f>SUM(G3:G116)/COUNTIF(G3:G116,"&gt;0")</f>
        <v>25.178571428571427</v>
      </c>
      <c r="H123" s="14">
        <f>SUM(H3:H116)/COUNTIF(H3:H116,"&gt;0")</f>
        <v>24.32</v>
      </c>
      <c r="I123" s="8">
        <f>SUM(I3:I116)/COUNTIF(I3:I116,"&gt;0")</f>
        <v>21.143382352941178</v>
      </c>
      <c r="N123" s="14">
        <f>SUM(N3:N116)/COUNTIF(N3:N116,"&gt;0")</f>
        <v>25.375</v>
      </c>
      <c r="O123" s="8">
        <f>SUM(O3:O116)/COUNTIF(O3:O116,"&gt;0")</f>
        <v>16.676470588235293</v>
      </c>
      <c r="R123" s="14">
        <f>SUM(R3:R116)/COUNTIF(R3:R116,"&gt;0")</f>
        <v>24.285714285714285</v>
      </c>
      <c r="S123" s="8">
        <f>SUM(S3:S116)/COUNTIF(S3:S116,"&gt;=0")</f>
        <v>22.375</v>
      </c>
      <c r="X123" s="14">
        <f>SUM(X3:X116)/COUNTIF(X3:X116,"&gt;0")</f>
        <v>27.384615384615383</v>
      </c>
      <c r="Y123" s="8">
        <f>SUM(Y3:Y116)/COUNTIF(Y3:Y116,"&gt;=0")</f>
        <v>19.428571428571427</v>
      </c>
      <c r="AB123" s="14">
        <f>SUM(AB3:AB116)/COUNTIF(AB3:AB116,"&gt;0")</f>
        <v>23.2</v>
      </c>
      <c r="AC123" s="8">
        <f>SUM(AC3:AC116)/COUNTIF(AC3:AC116,"&gt;=0")</f>
        <v>16.143446180555557</v>
      </c>
      <c r="AH123" s="14">
        <f>SUM(AH3:AH116)/COUNTIF(AH3:AH116,"&gt;0")</f>
        <v>22.333333333333332</v>
      </c>
      <c r="AI123" s="8">
        <f>SUM(AI3:AI116)/COUNTIF(AI3:AI116,"&gt;=0")</f>
        <v>20.475</v>
      </c>
      <c r="AL123" s="14">
        <f>SUM(AL3:AL116)/COUNTIF(AL3:AL116,"&gt;0")</f>
        <v>26.2</v>
      </c>
      <c r="AM123" s="8">
        <f>SUM(AM3:AM116)/COUNTIF(AM3:AM116,"&gt;=0")</f>
        <v>23.375</v>
      </c>
      <c r="AP123" s="14">
        <f>SUM(AP3:AP116)/COUNTIF(AP3:AP116,"&gt;0")</f>
        <v>21.75</v>
      </c>
      <c r="AQ123" s="8">
        <f>SUM(AQ3:AQ116)/COUNTIF(AQ3:AQ116,"&gt;=0")</f>
        <v>16.389705882352942</v>
      </c>
      <c r="AV123" s="14">
        <f>SUM(AV3:AV116)/COUNTIF(AV3:AV116,"&gt;0")</f>
        <v>24.77777777777778</v>
      </c>
      <c r="AW123" s="8">
        <f>SUM(AW3:AW116)/COUNTIF(AW3:AW116,"&gt;=0")</f>
        <v>18.794117647058822</v>
      </c>
      <c r="AZ123" s="14">
        <f>SUM(AZ3:AZ116)/COUNTIF(AZ3:AZ116,"&gt;0")</f>
        <v>23</v>
      </c>
      <c r="BA123" s="8">
        <f>SUM(BA3:BA116)/COUNTIF(BA3:BA116,"&gt;=0")</f>
        <v>14.8875</v>
      </c>
      <c r="BF123" s="14">
        <f>SUM(BF3:BF116)/COUNTIF(BF3:BF116,"&gt;0")</f>
        <v>23.5</v>
      </c>
      <c r="BG123" s="8">
        <f>SUM(BG3:BG116)/COUNTIF(BG3:BG116,"&gt;=0")</f>
        <v>22.384615384615383</v>
      </c>
      <c r="BJ123" s="14">
        <f>SUM(BJ3:BJ116)/COUNTIF(BJ3:BJ116,"&gt;0")</f>
        <v>24.2</v>
      </c>
      <c r="BK123" s="8">
        <f>SUM(BK3:BK116)/COUNTIF(BK3:BK116,"&gt;=0")</f>
        <v>21.69078947368421</v>
      </c>
      <c r="BP123" s="14">
        <f>SUM(BP3:BP116)/COUNTIF(BP3:BP116,"&gt;0")</f>
        <v>22.666666666666668</v>
      </c>
      <c r="BQ123" s="8">
        <f>SUM(BQ3:BQ116)/COUNTIF(BQ3:BQ116,"&gt;=0")</f>
        <v>21.535714285714285</v>
      </c>
      <c r="BT123" s="14">
        <f>SUM(BT3:BT116)/COUNTIF(BT3:BT116,"&gt;0")</f>
        <v>23</v>
      </c>
      <c r="BU123" s="8">
        <f>SUM(BU3:BU116)/COUNTIF(BU3:BU116,"&gt;=0")</f>
        <v>14.53125</v>
      </c>
      <c r="BZ123" s="14">
        <f>SUM(BZ3:BZ116)/COUNTIF(BZ3:BZ116,"&gt;0")</f>
        <v>26.3</v>
      </c>
      <c r="CA123" s="8">
        <f>SUM(CA3:CA116)/COUNTIF(CA3:CA116,"&gt;=0")</f>
        <v>20.859375</v>
      </c>
      <c r="CD123" s="14">
        <f>SUM(CD3:CD116)/COUNTIF(CD3:CD116,"&gt;0")</f>
        <v>19.142857142857142</v>
      </c>
      <c r="CE123" s="8">
        <f>SUM(CE3:CE116)/COUNTIF(CE3:CE116,"&gt;=0")</f>
        <v>16.5</v>
      </c>
      <c r="CJ123" s="14">
        <f>SUM(CJ3:CJ116)/COUNTIF(CJ3:CJ116,"&gt;0")</f>
        <v>28</v>
      </c>
      <c r="CK123" s="8">
        <f>SUM(CK3:CK116)/COUNTIF(CK3:CK116,"&gt;=0")</f>
        <v>18.321428571428573</v>
      </c>
    </row>
    <row r="126" spans="6:7" ht="12.75">
      <c r="F126" s="13"/>
      <c r="G126" s="13"/>
    </row>
  </sheetData>
  <printOptions gridLines="1" headings="1"/>
  <pageMargins left="0.5905511811023623" right="0.5511811023622047" top="0.5905511811023623" bottom="0.5511811023622047" header="0" footer="0"/>
  <pageSetup fitToWidth="3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2004-09-23T11:36:55Z</cp:lastPrinted>
  <dcterms:modified xsi:type="dcterms:W3CDTF">2005-01-27T11:26:29Z</dcterms:modified>
  <cp:category/>
  <cp:version/>
  <cp:contentType/>
  <cp:contentStatus/>
</cp:coreProperties>
</file>