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Appello 3" sheetId="1" r:id="rId1"/>
  </sheets>
  <definedNames/>
  <calcPr fullCalcOnLoad="1"/>
</workbook>
</file>

<file path=xl/sharedStrings.xml><?xml version="1.0" encoding="utf-8"?>
<sst xmlns="http://schemas.openxmlformats.org/spreadsheetml/2006/main" count="291" uniqueCount="103">
  <si>
    <t>636082</t>
  </si>
  <si>
    <t>626266</t>
  </si>
  <si>
    <t>626854</t>
  </si>
  <si>
    <t>637911</t>
  </si>
  <si>
    <t>634359</t>
  </si>
  <si>
    <t>635058</t>
  </si>
  <si>
    <t>634484</t>
  </si>
  <si>
    <t>627231</t>
  </si>
  <si>
    <t>633524</t>
  </si>
  <si>
    <t>626143</t>
  </si>
  <si>
    <t>620628</t>
  </si>
  <si>
    <t>637779</t>
  </si>
  <si>
    <t>634445</t>
  </si>
  <si>
    <t>630532</t>
  </si>
  <si>
    <t>631608</t>
  </si>
  <si>
    <t>618031</t>
  </si>
  <si>
    <t>630719</t>
  </si>
  <si>
    <t>631732</t>
  </si>
  <si>
    <t>628251</t>
  </si>
  <si>
    <t>630288</t>
  </si>
  <si>
    <t>621234</t>
  </si>
  <si>
    <t>627611</t>
  </si>
  <si>
    <t>618104</t>
  </si>
  <si>
    <t>638383</t>
  </si>
  <si>
    <t>626087</t>
  </si>
  <si>
    <t>631610</t>
  </si>
  <si>
    <t>630805</t>
  </si>
  <si>
    <t>632723</t>
  </si>
  <si>
    <t>631622</t>
  </si>
  <si>
    <t>628218</t>
  </si>
  <si>
    <t>636260</t>
  </si>
  <si>
    <t>634593</t>
  </si>
  <si>
    <t>621233</t>
  </si>
  <si>
    <t>624040</t>
  </si>
  <si>
    <t>637112</t>
  </si>
  <si>
    <t>626827</t>
  </si>
  <si>
    <t>626651</t>
  </si>
  <si>
    <t>636036</t>
  </si>
  <si>
    <t>628933</t>
  </si>
  <si>
    <t>632917</t>
  </si>
  <si>
    <t>636174</t>
  </si>
  <si>
    <t>632252</t>
  </si>
  <si>
    <t>635696</t>
  </si>
  <si>
    <t>631388</t>
  </si>
  <si>
    <t>627866</t>
  </si>
  <si>
    <t>633972</t>
  </si>
  <si>
    <t>636756</t>
  </si>
  <si>
    <t>626560</t>
  </si>
  <si>
    <t>637210</t>
  </si>
  <si>
    <t>629194</t>
  </si>
  <si>
    <t>629893</t>
  </si>
  <si>
    <t>565355</t>
  </si>
  <si>
    <t>628866</t>
  </si>
  <si>
    <t>627396</t>
  </si>
  <si>
    <t>631639</t>
  </si>
  <si>
    <t>627207</t>
  </si>
  <si>
    <t>628505</t>
  </si>
  <si>
    <t>634787</t>
  </si>
  <si>
    <t>511029</t>
  </si>
  <si>
    <t>635368</t>
  </si>
  <si>
    <t>629264</t>
  </si>
  <si>
    <t>626958</t>
  </si>
  <si>
    <t>632931</t>
  </si>
  <si>
    <t>636266</t>
  </si>
  <si>
    <t>629732</t>
  </si>
  <si>
    <t>632336</t>
  </si>
  <si>
    <t>609330</t>
  </si>
  <si>
    <t>619970</t>
  </si>
  <si>
    <t>628887</t>
  </si>
  <si>
    <t>MATR.</t>
  </si>
  <si>
    <t>Es. 1</t>
  </si>
  <si>
    <t>Es. 2</t>
  </si>
  <si>
    <t>Es. 3</t>
  </si>
  <si>
    <t>Es. 4</t>
  </si>
  <si>
    <t>Media</t>
  </si>
  <si>
    <t>Java</t>
  </si>
  <si>
    <t>C</t>
  </si>
  <si>
    <t>NUM</t>
  </si>
  <si>
    <t>VOTO</t>
  </si>
  <si>
    <t>FINALE</t>
  </si>
  <si>
    <t>RETI</t>
  </si>
  <si>
    <t>Reti</t>
  </si>
  <si>
    <t>LABO</t>
  </si>
  <si>
    <t>Labo</t>
  </si>
  <si>
    <t>Iscr.</t>
  </si>
  <si>
    <t>Pres.</t>
  </si>
  <si>
    <t>Ritir.</t>
  </si>
  <si>
    <t>Cons.</t>
  </si>
  <si>
    <t>Esercizi</t>
  </si>
  <si>
    <t>627508</t>
  </si>
  <si>
    <t>608889</t>
  </si>
  <si>
    <t>637968</t>
  </si>
  <si>
    <t>653834</t>
  </si>
  <si>
    <t>637745</t>
  </si>
  <si>
    <t>655428</t>
  </si>
  <si>
    <t>626053</t>
  </si>
  <si>
    <t>634912</t>
  </si>
  <si>
    <t>626136</t>
  </si>
  <si>
    <t>627437</t>
  </si>
  <si>
    <t>615779</t>
  </si>
  <si>
    <t>654275</t>
  </si>
  <si>
    <t>*</t>
  </si>
  <si>
    <t>Never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</si>
</sst>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0" fontId="6" fillId="0" borderId="2" xfId="0" applyFont="1" applyBorder="1" applyAlignment="1">
      <alignment horizontal="center" vertical="center"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0" fontId="6" fillId="0" borderId="7" xfId="0" applyFont="1" applyBorder="1" applyAlignment="1">
      <alignment horizontal="center" vertical="center"/>
    </xf>
    <xf numFmtId="2" fontId="0" fillId="0" borderId="8" xfId="0" applyNumberForma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 horizontal="center" vertical="center"/>
    </xf>
    <xf numFmtId="2" fontId="0" fillId="2" borderId="0" xfId="0" applyNumberFormat="1" applyFill="1" applyBorder="1" applyAlignment="1" applyProtection="1">
      <alignment horizontal="right"/>
      <protection/>
    </xf>
    <xf numFmtId="2" fontId="0" fillId="2" borderId="5" xfId="0" applyNumberForma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4" bestFit="1" customWidth="1"/>
    <col min="2" max="2" width="8.57421875" style="10" bestFit="1" customWidth="1"/>
    <col min="3" max="3" width="6.28125" style="10" bestFit="1" customWidth="1"/>
    <col min="4" max="4" width="8.00390625" style="5" bestFit="1" customWidth="1"/>
    <col min="5" max="8" width="5.421875" style="5" bestFit="1" customWidth="1"/>
    <col min="9" max="9" width="6.28125" style="10" bestFit="1" customWidth="1"/>
    <col min="10" max="10" width="8.00390625" style="5" bestFit="1" customWidth="1"/>
    <col min="11" max="11" width="5.421875" style="5" bestFit="1" customWidth="1"/>
    <col min="12" max="12" width="5.140625" style="5" bestFit="1" customWidth="1"/>
    <col min="13" max="13" width="6.28125" style="10" bestFit="1" customWidth="1"/>
    <col min="14" max="14" width="8.00390625" style="5" bestFit="1" customWidth="1"/>
    <col min="15" max="18" width="5.421875" style="5" bestFit="1" customWidth="1"/>
    <col min="19" max="19" width="6.28125" style="10" bestFit="1" customWidth="1"/>
    <col min="20" max="20" width="8.00390625" style="5" bestFit="1" customWidth="1"/>
    <col min="21" max="22" width="5.421875" style="5" bestFit="1" customWidth="1"/>
    <col min="23" max="23" width="6.28125" style="10" bestFit="1" customWidth="1"/>
    <col min="24" max="24" width="8.00390625" style="5" bestFit="1" customWidth="1"/>
    <col min="25" max="28" width="5.421875" style="5" bestFit="1" customWidth="1"/>
    <col min="29" max="29" width="6.28125" style="10" bestFit="1" customWidth="1"/>
    <col min="30" max="30" width="8.00390625" style="5" bestFit="1" customWidth="1"/>
    <col min="31" max="32" width="5.421875" style="5" bestFit="1" customWidth="1"/>
    <col min="33" max="16384" width="11.421875" style="0" customWidth="1"/>
  </cols>
  <sheetData>
    <row r="1" spans="1:32" s="13" customFormat="1" ht="12.75">
      <c r="A1" s="8" t="s">
        <v>77</v>
      </c>
      <c r="B1" s="8" t="s">
        <v>78</v>
      </c>
      <c r="C1" s="8" t="s">
        <v>78</v>
      </c>
      <c r="D1" s="8" t="s">
        <v>88</v>
      </c>
      <c r="E1" s="8" t="s">
        <v>70</v>
      </c>
      <c r="F1" s="8" t="s">
        <v>71</v>
      </c>
      <c r="G1" s="8" t="s">
        <v>72</v>
      </c>
      <c r="H1" s="8" t="s">
        <v>73</v>
      </c>
      <c r="I1" s="8" t="s">
        <v>78</v>
      </c>
      <c r="J1" s="8" t="s">
        <v>88</v>
      </c>
      <c r="K1" s="8" t="s">
        <v>70</v>
      </c>
      <c r="L1" s="8" t="s">
        <v>71</v>
      </c>
      <c r="M1" s="8" t="s">
        <v>78</v>
      </c>
      <c r="N1" s="8" t="s">
        <v>88</v>
      </c>
      <c r="O1" s="8" t="s">
        <v>70</v>
      </c>
      <c r="P1" s="8" t="s">
        <v>71</v>
      </c>
      <c r="Q1" s="8" t="s">
        <v>72</v>
      </c>
      <c r="R1" s="8" t="s">
        <v>73</v>
      </c>
      <c r="S1" s="8" t="s">
        <v>78</v>
      </c>
      <c r="T1" s="8" t="s">
        <v>88</v>
      </c>
      <c r="U1" s="8" t="s">
        <v>70</v>
      </c>
      <c r="V1" s="8" t="s">
        <v>71</v>
      </c>
      <c r="W1" s="8" t="s">
        <v>78</v>
      </c>
      <c r="X1" s="8" t="s">
        <v>88</v>
      </c>
      <c r="Y1" s="8" t="s">
        <v>70</v>
      </c>
      <c r="Z1" s="8" t="s">
        <v>71</v>
      </c>
      <c r="AA1" s="8" t="s">
        <v>72</v>
      </c>
      <c r="AB1" s="8" t="s">
        <v>73</v>
      </c>
      <c r="AC1" s="8" t="s">
        <v>78</v>
      </c>
      <c r="AD1" s="8" t="s">
        <v>88</v>
      </c>
      <c r="AE1" s="8" t="s">
        <v>70</v>
      </c>
      <c r="AF1" s="8" t="s">
        <v>71</v>
      </c>
    </row>
    <row r="2" spans="1:32" s="13" customFormat="1" ht="12.75">
      <c r="A2" s="8" t="s">
        <v>69</v>
      </c>
      <c r="B2" s="8" t="s">
        <v>79</v>
      </c>
      <c r="C2" s="8" t="s">
        <v>80</v>
      </c>
      <c r="D2" s="8" t="s">
        <v>81</v>
      </c>
      <c r="E2" s="8" t="s">
        <v>81</v>
      </c>
      <c r="F2" s="8" t="s">
        <v>81</v>
      </c>
      <c r="G2" s="8" t="s">
        <v>81</v>
      </c>
      <c r="H2" s="8" t="s">
        <v>81</v>
      </c>
      <c r="I2" s="8" t="s">
        <v>82</v>
      </c>
      <c r="J2" s="8" t="s">
        <v>83</v>
      </c>
      <c r="K2" s="8" t="s">
        <v>75</v>
      </c>
      <c r="L2" s="8" t="s">
        <v>76</v>
      </c>
      <c r="M2" s="8" t="s">
        <v>80</v>
      </c>
      <c r="N2" s="8" t="s">
        <v>81</v>
      </c>
      <c r="O2" s="8" t="s">
        <v>81</v>
      </c>
      <c r="P2" s="8" t="s">
        <v>81</v>
      </c>
      <c r="Q2" s="8" t="s">
        <v>81</v>
      </c>
      <c r="R2" s="8" t="s">
        <v>81</v>
      </c>
      <c r="S2" s="8" t="s">
        <v>82</v>
      </c>
      <c r="T2" s="8" t="s">
        <v>83</v>
      </c>
      <c r="U2" s="8" t="s">
        <v>75</v>
      </c>
      <c r="V2" s="8" t="s">
        <v>76</v>
      </c>
      <c r="W2" s="8" t="s">
        <v>80</v>
      </c>
      <c r="X2" s="8" t="s">
        <v>81</v>
      </c>
      <c r="Y2" s="8" t="s">
        <v>81</v>
      </c>
      <c r="Z2" s="8" t="s">
        <v>81</v>
      </c>
      <c r="AA2" s="8" t="s">
        <v>81</v>
      </c>
      <c r="AB2" s="8" t="s">
        <v>81</v>
      </c>
      <c r="AC2" s="8" t="s">
        <v>82</v>
      </c>
      <c r="AD2" s="8" t="s">
        <v>83</v>
      </c>
      <c r="AE2" s="8" t="s">
        <v>75</v>
      </c>
      <c r="AF2" s="8" t="s">
        <v>76</v>
      </c>
    </row>
    <row r="3" spans="1:29" ht="13.5" thickBot="1">
      <c r="A3" s="1"/>
      <c r="B3" s="8"/>
      <c r="C3" s="8"/>
      <c r="I3" s="8"/>
      <c r="M3" s="8"/>
      <c r="S3" s="8"/>
      <c r="W3" s="8"/>
      <c r="AC3" s="8"/>
    </row>
    <row r="4" spans="1:32" ht="13.5" thickTop="1">
      <c r="A4" s="3" t="s">
        <v>58</v>
      </c>
      <c r="B4" s="9">
        <f>IF(AND(OR(C4&lt;&gt;"",M4&lt;&gt;"",W4&lt;&gt;""),OR(I4&lt;&gt;"",S4&lt;&gt;"",AC4&lt;&gt;"")),ROUND((MAX(D4,N4,X4)+MAX(J4,T4,AD4))/2,0),"")</f>
      </c>
      <c r="C4" s="15">
        <f>IF(AND(D4&lt;&gt;"",D4&lt;&gt;"+++",D4&gt;=17.5),ROUND(D4,0),"")</f>
        <v>20</v>
      </c>
      <c r="D4" s="16">
        <f>IF(E4&lt;&gt;"",IF(E4="*","+++",SUM(E4:H4)/4*3),"")</f>
        <v>19.5</v>
      </c>
      <c r="E4" s="16">
        <v>8</v>
      </c>
      <c r="F4" s="16">
        <v>0</v>
      </c>
      <c r="G4" s="16">
        <v>11</v>
      </c>
      <c r="H4" s="16">
        <v>7</v>
      </c>
      <c r="I4" s="17">
        <f>IF(AND(J4&lt;&gt;"",J4&lt;&gt;"+++",J4&gt;=17.5),ROUND(J4,0),"")</f>
      </c>
      <c r="J4" s="16" t="str">
        <f>IF(K4&lt;&gt;"",IF(K4="*","+++",SUM(K4:L4)/2*3),"")</f>
        <v>+++</v>
      </c>
      <c r="K4" s="16" t="s">
        <v>101</v>
      </c>
      <c r="L4" s="18" t="s">
        <v>101</v>
      </c>
      <c r="M4" s="15">
        <f>IF(AND(N4&lt;&gt;"",N4&lt;&gt;"+++",N4&gt;=17.5),ROUND(N4,0),"")</f>
      </c>
      <c r="N4" s="16">
        <f>IF(O4&lt;&gt;"",IF(O4="*","+++",SUM(O4:R4)/4*3),"")</f>
      </c>
      <c r="O4" s="16"/>
      <c r="P4" s="16"/>
      <c r="Q4" s="16"/>
      <c r="R4" s="16"/>
      <c r="S4" s="17">
        <f>IF(AND(T4&lt;&gt;"",T4&lt;&gt;"+++",T4&gt;=17.5),ROUND(T4,0),"")</f>
      </c>
      <c r="T4" s="16">
        <f>IF(U4&lt;&gt;"",IF(U4="*","+++",SUM(U4:V4)/2*3),"")</f>
        <v>6.75</v>
      </c>
      <c r="U4" s="16">
        <v>4.5</v>
      </c>
      <c r="V4" s="18">
        <v>0</v>
      </c>
      <c r="W4" s="15">
        <f>IF(AND(X4&lt;&gt;"",X4&lt;&gt;"+++",X4&gt;=17.5),ROUND(X4,0),"")</f>
      </c>
      <c r="X4" s="16">
        <f>IF(Y4&lt;&gt;"",IF(Y4="*","+++",SUM(Y4:AB4)/4*3),"")</f>
      </c>
      <c r="Y4" s="16"/>
      <c r="Z4" s="16"/>
      <c r="AA4" s="16"/>
      <c r="AB4" s="16"/>
      <c r="AC4" s="17">
        <f>IF(AND(AD4&lt;&gt;"",AD4&lt;&gt;"+++",AD4&gt;=17.5),ROUND(AD4,0),"")</f>
      </c>
      <c r="AD4" s="16" t="str">
        <f>IF(AE4&lt;&gt;"",IF(AE4="*","+++",SUM(AE4:AF4)/2*3),"")</f>
        <v>+++</v>
      </c>
      <c r="AE4" s="16" t="s">
        <v>101</v>
      </c>
      <c r="AF4" s="18" t="s">
        <v>101</v>
      </c>
    </row>
    <row r="5" spans="1:32" ht="12.75">
      <c r="A5" s="3">
        <v>546086</v>
      </c>
      <c r="B5" s="9">
        <f>IF(AND(OR(C5&lt;&gt;"",M5&lt;&gt;"",W5&lt;&gt;""),OR(I5&lt;&gt;"",S5&lt;&gt;"",AC5&lt;&gt;"")),ROUND((MAX(D5,N5,X5)+MAX(J5,T5,AD5))/2,0),"")</f>
      </c>
      <c r="C5" s="19">
        <f>IF(AND(D5&lt;&gt;"",D5&lt;&gt;"+++",D5&gt;=17.5),ROUND(D5,0),"")</f>
      </c>
      <c r="D5" s="5">
        <f>IF(E5&lt;&gt;"",IF(E5="*","+++",SUM(E5:H5)/4*3),"")</f>
      </c>
      <c r="I5" s="20">
        <f>IF(AND(J5&lt;&gt;"",J5&lt;&gt;"+++",J5&gt;=17.5),ROUND(J5,0),"")</f>
      </c>
      <c r="J5" s="5">
        <f>IF(K5&lt;&gt;"",IF(K5="*","+++",SUM(K5:L5)/2*3),"")</f>
      </c>
      <c r="L5" s="21"/>
      <c r="M5" s="19">
        <f>IF(AND(N5&lt;&gt;"",N5&lt;&gt;"+++",N5&gt;=17.5),ROUND(N5,0),"")</f>
      </c>
      <c r="N5" s="5">
        <f>IF(O5&lt;&gt;"",IF(O5="*","+++",SUM(O5:R5)/4*3),"")</f>
      </c>
      <c r="S5" s="20">
        <f>IF(AND(T5&lt;&gt;"",T5&lt;&gt;"+++",T5&gt;=17.5),ROUND(T5,0),"")</f>
      </c>
      <c r="T5" s="5">
        <f>IF(U5&lt;&gt;"",IF(U5="*","+++",SUM(U5:V5)/2*3),"")</f>
      </c>
      <c r="V5" s="21"/>
      <c r="W5" s="19">
        <f>IF(AND(X5&lt;&gt;"",X5&lt;&gt;"+++",X5&gt;=17.5),ROUND(X5,0),"")</f>
      </c>
      <c r="X5" s="5">
        <f>IF(Y5&lt;&gt;"",IF(Y5="*","+++",SUM(Y5:AB5)/4*3),"")</f>
      </c>
      <c r="AC5" s="20">
        <f>IF(AND(AD5&lt;&gt;"",AD5&lt;&gt;"+++",AD5&gt;=17.5),ROUND(AD5,0),"")</f>
      </c>
      <c r="AD5" s="5">
        <f>IF(AE5&lt;&gt;"",IF(AE5="*","+++",SUM(AE5:AF5)/2*3),"")</f>
      </c>
      <c r="AF5" s="21"/>
    </row>
    <row r="6" spans="1:32" ht="12.75">
      <c r="A6" s="3" t="s">
        <v>51</v>
      </c>
      <c r="B6" s="9">
        <f>IF(AND(OR(C6&lt;&gt;"",M6&lt;&gt;"",W6&lt;&gt;""),OR(I6&lt;&gt;"",S6&lt;&gt;"",AC6&lt;&gt;"")),ROUND((MAX(D6,N6,X6)+MAX(J6,T6,AD6))/2,0),"")</f>
      </c>
      <c r="C6" s="19">
        <f>IF(AND(D6&lt;&gt;"",D6&lt;&gt;"+++",D6&gt;=17.5),ROUND(D6,0),"")</f>
      </c>
      <c r="D6" s="5">
        <f>IF(E6&lt;&gt;"",IF(E6="*","+++",SUM(E6:H6)/4*3),"")</f>
        <v>11.625</v>
      </c>
      <c r="E6" s="5">
        <v>5.5</v>
      </c>
      <c r="F6" s="5">
        <v>0</v>
      </c>
      <c r="G6" s="5">
        <v>10</v>
      </c>
      <c r="H6" s="5">
        <v>0</v>
      </c>
      <c r="I6" s="20">
        <f>IF(AND(J6&lt;&gt;"",J6&lt;&gt;"+++",J6&gt;=17.5),ROUND(J6,0),"")</f>
      </c>
      <c r="J6" s="5" t="str">
        <f>IF(K6&lt;&gt;"",IF(K6="*","+++",SUM(K6:L6)/2*3),"")</f>
        <v>+++</v>
      </c>
      <c r="K6" s="5" t="s">
        <v>101</v>
      </c>
      <c r="L6" s="21" t="s">
        <v>101</v>
      </c>
      <c r="M6" s="19">
        <f>IF(AND(N6&lt;&gt;"",N6&lt;&gt;"+++",N6&gt;=17.5),ROUND(N6,0),"")</f>
      </c>
      <c r="N6" s="5" t="str">
        <f>IF(O6&lt;&gt;"",IF(O6="*","+++",SUM(O6:R6)/4*3),"")</f>
        <v>+++</v>
      </c>
      <c r="O6" s="5" t="s">
        <v>101</v>
      </c>
      <c r="P6" s="5" t="s">
        <v>101</v>
      </c>
      <c r="Q6" s="5" t="s">
        <v>101</v>
      </c>
      <c r="R6" s="5" t="s">
        <v>101</v>
      </c>
      <c r="S6" s="20">
        <f>IF(AND(T6&lt;&gt;"",T6&lt;&gt;"+++",T6&gt;=17.5),ROUND(T6,0),"")</f>
      </c>
      <c r="T6" s="5">
        <f>IF(U6&lt;&gt;"",IF(U6="*","+++",SUM(U6:V6)/2*3),"")</f>
      </c>
      <c r="V6" s="21"/>
      <c r="W6" s="19">
        <f>IF(AND(X6&lt;&gt;"",X6&lt;&gt;"+++",X6&gt;=17.5),ROUND(X6,0),"")</f>
      </c>
      <c r="X6" s="5" t="str">
        <f>IF(Y6&lt;&gt;"",IF(Y6="*","+++",SUM(Y6:AB6)/4*3),"")</f>
        <v>+++</v>
      </c>
      <c r="Y6" s="5" t="s">
        <v>101</v>
      </c>
      <c r="Z6" s="5" t="s">
        <v>101</v>
      </c>
      <c r="AA6" s="5" t="s">
        <v>101</v>
      </c>
      <c r="AB6" s="5" t="s">
        <v>101</v>
      </c>
      <c r="AC6" s="20">
        <f>IF(AND(AD6&lt;&gt;"",AD6&lt;&gt;"+++",AD6&gt;=17.5),ROUND(AD6,0),"")</f>
      </c>
      <c r="AD6" s="5" t="str">
        <f>IF(AE6&lt;&gt;"",IF(AE6="*","+++",SUM(AE6:AF6)/2*3),"")</f>
        <v>+++</v>
      </c>
      <c r="AE6" s="5" t="s">
        <v>101</v>
      </c>
      <c r="AF6" s="21" t="s">
        <v>101</v>
      </c>
    </row>
    <row r="7" spans="1:32" ht="12.75">
      <c r="A7" s="14" t="s">
        <v>90</v>
      </c>
      <c r="B7" s="9">
        <f>IF(AND(OR(C7&lt;&gt;"",M7&lt;&gt;"",W7&lt;&gt;""),OR(I7&lt;&gt;"",S7&lt;&gt;"",AC7&lt;&gt;"")),ROUND((MAX(D7,N7,X7)+MAX(J7,T7,AD7))/2,0),"")</f>
      </c>
      <c r="C7" s="19">
        <f>IF(AND(D7&lt;&gt;"",D7&lt;&gt;"+++",D7&gt;=17.5),ROUND(D7,0),"")</f>
      </c>
      <c r="D7" s="5">
        <f>IF(E7&lt;&gt;"",IF(E7="*","+++",SUM(E7:H7)/4*3),"")</f>
      </c>
      <c r="I7" s="20">
        <f>IF(AND(J7&lt;&gt;"",J7&lt;&gt;"+++",J7&gt;=17.5),ROUND(J7,0),"")</f>
      </c>
      <c r="J7" s="5">
        <f>IF(K7&lt;&gt;"",IF(K7="*","+++",SUM(K7:L7)/2*3),"")</f>
      </c>
      <c r="L7" s="21"/>
      <c r="M7" s="19">
        <f>IF(AND(N7&lt;&gt;"",N7&lt;&gt;"+++",N7&gt;=17.5),ROUND(N7,0),"")</f>
      </c>
      <c r="N7" s="5">
        <f>IF(O7&lt;&gt;"",IF(O7="*","+++",SUM(O7:R7)/4*3),"")</f>
      </c>
      <c r="S7" s="20">
        <f>IF(AND(T7&lt;&gt;"",T7&lt;&gt;"+++",T7&gt;=17.5),ROUND(T7,0),"")</f>
      </c>
      <c r="T7" s="5">
        <f>IF(U7&lt;&gt;"",IF(U7="*","+++",SUM(U7:V7)/2*3),"")</f>
      </c>
      <c r="V7" s="21"/>
      <c r="W7" s="19">
        <f>IF(AND(X7&lt;&gt;"",X7&lt;&gt;"+++",X7&gt;=17.5),ROUND(X7,0),"")</f>
      </c>
      <c r="X7" s="5">
        <f>IF(Y7&lt;&gt;"",IF(Y7="*","+++",SUM(Y7:AB7)/4*3),"")</f>
      </c>
      <c r="AC7" s="20">
        <f>IF(AND(AD7&lt;&gt;"",AD7&lt;&gt;"+++",AD7&gt;=17.5),ROUND(AD7,0),"")</f>
      </c>
      <c r="AD7" s="5">
        <f>IF(AE7&lt;&gt;"",IF(AE7="*","+++",SUM(AE7:AF7)/2*3),"")</f>
      </c>
      <c r="AF7" s="21"/>
    </row>
    <row r="8" spans="1:32" ht="12.75">
      <c r="A8" s="3" t="s">
        <v>66</v>
      </c>
      <c r="B8" s="9">
        <f>IF(AND(OR(C8&lt;&gt;"",M8&lt;&gt;"",W8&lt;&gt;""),OR(I8&lt;&gt;"",S8&lt;&gt;"",AC8&lt;&gt;"")),ROUND((MAX(D8,N8,X8)+MAX(J8,T8,AD8))/2,0),"")</f>
      </c>
      <c r="C8" s="19">
        <f>IF(AND(D8&lt;&gt;"",D8&lt;&gt;"+++",D8&gt;=17.5),ROUND(D8,0),"")</f>
      </c>
      <c r="D8" s="5">
        <f>IF(E8&lt;&gt;"",IF(E8="*","+++",SUM(E8:H8)/4*3),"")</f>
      </c>
      <c r="I8" s="20">
        <f>IF(AND(J8&lt;&gt;"",J8&lt;&gt;"+++",J8&gt;=17.5),ROUND(J8,0),"")</f>
      </c>
      <c r="J8" s="5">
        <f>IF(K8&lt;&gt;"",IF(K8="*","+++",SUM(K8:L8)/2*3),"")</f>
      </c>
      <c r="L8" s="21"/>
      <c r="M8" s="19">
        <f>IF(AND(N8&lt;&gt;"",N8&lt;&gt;"+++",N8&gt;=17.5),ROUND(N8,0),"")</f>
      </c>
      <c r="N8" s="5">
        <f>IF(O8&lt;&gt;"",IF(O8="*","+++",SUM(O8:R8)/4*3),"")</f>
      </c>
      <c r="S8" s="20">
        <f>IF(AND(T8&lt;&gt;"",T8&lt;&gt;"+++",T8&gt;=17.5),ROUND(T8,0),"")</f>
      </c>
      <c r="T8" s="5">
        <f>IF(U8&lt;&gt;"",IF(U8="*","+++",SUM(U8:V8)/2*3),"")</f>
      </c>
      <c r="V8" s="21"/>
      <c r="W8" s="19">
        <f>IF(AND(X8&lt;&gt;"",X8&lt;&gt;"+++",X8&gt;=17.5),ROUND(X8,0),"")</f>
      </c>
      <c r="X8" s="5">
        <f>IF(Y8&lt;&gt;"",IF(Y8="*","+++",SUM(Y8:AB8)/4*3),"")</f>
      </c>
      <c r="AC8" s="20">
        <f>IF(AND(AD8&lt;&gt;"",AD8&lt;&gt;"+++",AD8&gt;=17.5),ROUND(AD8,0),"")</f>
      </c>
      <c r="AD8" s="5">
        <f>IF(AE8&lt;&gt;"",IF(AE8="*","+++",SUM(AE8:AF8)/2*3),"")</f>
      </c>
      <c r="AF8" s="21"/>
    </row>
    <row r="9" spans="1:32" ht="12.75">
      <c r="A9" s="14" t="s">
        <v>99</v>
      </c>
      <c r="B9" s="9">
        <f>IF(AND(OR(C9&lt;&gt;"",M9&lt;&gt;"",W9&lt;&gt;""),OR(I9&lt;&gt;"",S9&lt;&gt;"",AC9&lt;&gt;"")),ROUND((MAX(D9,N9,X9)+MAX(J9,T9,AD9))/2,0),"")</f>
        <v>21</v>
      </c>
      <c r="C9" s="19">
        <f>IF(AND(D9&lt;&gt;"",D9&lt;&gt;"+++",D9&gt;=17.5),ROUND(D9,0),"")</f>
      </c>
      <c r="D9" s="5">
        <f>IF(E9&lt;&gt;"",IF(E9="*","+++",SUM(E9:H9)/4*3),"")</f>
      </c>
      <c r="I9" s="20">
        <f>IF(AND(J9&lt;&gt;"",J9&lt;&gt;"+++",J9&gt;=17.5),ROUND(J9,0),"")</f>
      </c>
      <c r="J9" s="5">
        <f>IF(K9&lt;&gt;"",IF(K9="*","+++",SUM(K9:L9)/2*3),"")</f>
      </c>
      <c r="L9" s="21"/>
      <c r="M9" s="19">
        <f>IF(AND(N9&lt;&gt;"",N9&lt;&gt;"+++",N9&gt;=17.5),ROUND(N9,0),"")</f>
        <v>21</v>
      </c>
      <c r="N9" s="5">
        <f>IF(O9&lt;&gt;"",IF(O9="*","+++",SUM(O9:R9)/4*3),"")</f>
        <v>21.375</v>
      </c>
      <c r="O9" s="5">
        <v>2.5</v>
      </c>
      <c r="P9" s="5">
        <v>8.5</v>
      </c>
      <c r="Q9" s="5">
        <v>8.5</v>
      </c>
      <c r="R9" s="5">
        <v>9</v>
      </c>
      <c r="S9" s="20">
        <f>IF(AND(T9&lt;&gt;"",T9&lt;&gt;"+++",T9&gt;=17.5),ROUND(T9,0),"")</f>
      </c>
      <c r="T9" s="5">
        <f>IF(U9&lt;&gt;"",IF(U9="*","+++",SUM(U9:V9)/2*3),"")</f>
        <v>6.75</v>
      </c>
      <c r="U9" s="5">
        <v>4.5</v>
      </c>
      <c r="V9" s="21">
        <v>0</v>
      </c>
      <c r="W9" s="19">
        <f>IF(AND(X9&lt;&gt;"",X9&lt;&gt;"+++",X9&gt;=17.5),ROUND(X9,0),"")</f>
      </c>
      <c r="X9" s="5">
        <f>IF(Y9&lt;&gt;"",IF(Y9="*","+++",SUM(Y9:AB9)/4*3),"")</f>
      </c>
      <c r="AC9" s="20">
        <f>IF(AND(AD9&lt;&gt;"",AD9&lt;&gt;"+++",AD9&gt;=17.5),ROUND(AD9,0),"")</f>
        <v>21</v>
      </c>
      <c r="AD9" s="5">
        <f>IF(AE9&lt;&gt;"",IF(AE9="*","+++",SUM(AE9:AF9)/2*3),"")</f>
        <v>21</v>
      </c>
      <c r="AE9" s="5">
        <v>8.5</v>
      </c>
      <c r="AF9" s="21">
        <v>5.5</v>
      </c>
    </row>
    <row r="10" spans="1:32" ht="12.75">
      <c r="A10" s="3" t="s">
        <v>15</v>
      </c>
      <c r="B10" s="9">
        <f>IF(AND(OR(C10&lt;&gt;"",M10&lt;&gt;"",W10&lt;&gt;""),OR(I10&lt;&gt;"",S10&lt;&gt;"",AC10&lt;&gt;"")),ROUND((MAX(D10,N10,X10)+MAX(J10,T10,AD10))/2,0),"")</f>
      </c>
      <c r="C10" s="19">
        <f>IF(AND(D10&lt;&gt;"",D10&lt;&gt;"+++",D10&gt;=17.5),ROUND(D10,0),"")</f>
      </c>
      <c r="D10" s="5">
        <f>IF(E10&lt;&gt;"",IF(E10="*","+++",SUM(E10:H10)/4*3),"")</f>
      </c>
      <c r="I10" s="20">
        <f>IF(AND(J10&lt;&gt;"",J10&lt;&gt;"+++",J10&gt;=17.5),ROUND(J10,0),"")</f>
      </c>
      <c r="J10" s="5">
        <f>IF(K10&lt;&gt;"",IF(K10="*","+++",SUM(K10:L10)/2*3),"")</f>
      </c>
      <c r="L10" s="21"/>
      <c r="M10" s="19">
        <f>IF(AND(N10&lt;&gt;"",N10&lt;&gt;"+++",N10&gt;=17.5),ROUND(N10,0),"")</f>
      </c>
      <c r="N10" s="5">
        <f>IF(O10&lt;&gt;"",IF(O10="*","+++",SUM(O10:R10)/4*3),"")</f>
      </c>
      <c r="S10" s="20">
        <f>IF(AND(T10&lt;&gt;"",T10&lt;&gt;"+++",T10&gt;=17.5),ROUND(T10,0),"")</f>
      </c>
      <c r="T10" s="5">
        <f>IF(U10&lt;&gt;"",IF(U10="*","+++",SUM(U10:V10)/2*3),"")</f>
      </c>
      <c r="V10" s="21"/>
      <c r="W10" s="19">
        <f>IF(AND(X10&lt;&gt;"",X10&lt;&gt;"+++",X10&gt;=17.5),ROUND(X10,0),"")</f>
      </c>
      <c r="X10" s="5">
        <f>IF(Y10&lt;&gt;"",IF(Y10="*","+++",SUM(Y10:AB10)/4*3),"")</f>
      </c>
      <c r="AC10" s="20">
        <f>IF(AND(AD10&lt;&gt;"",AD10&lt;&gt;"+++",AD10&gt;=17.5),ROUND(AD10,0),"")</f>
      </c>
      <c r="AD10" s="5">
        <f>IF(AE10&lt;&gt;"",IF(AE10="*","+++",SUM(AE10:AF10)/2*3),"")</f>
      </c>
      <c r="AF10" s="21"/>
    </row>
    <row r="11" spans="1:32" ht="12.75">
      <c r="A11" s="3" t="s">
        <v>22</v>
      </c>
      <c r="B11" s="9">
        <f>IF(AND(OR(C11&lt;&gt;"",M11&lt;&gt;"",W11&lt;&gt;""),OR(I11&lt;&gt;"",S11&lt;&gt;"",AC11&lt;&gt;"")),ROUND((MAX(D11,N11,X11)+MAX(J11,T11,AD11))/2,0),"")</f>
      </c>
      <c r="C11" s="19">
        <f>IF(AND(D11&lt;&gt;"",D11&lt;&gt;"+++",D11&gt;=17.5),ROUND(D11,0),"")</f>
      </c>
      <c r="D11" s="5">
        <f>IF(E11&lt;&gt;"",IF(E11="*","+++",SUM(E11:H11)/4*3),"")</f>
      </c>
      <c r="I11" s="20">
        <f>IF(AND(J11&lt;&gt;"",J11&lt;&gt;"+++",J11&gt;=17.5),ROUND(J11,0),"")</f>
      </c>
      <c r="J11" s="5">
        <f>IF(K11&lt;&gt;"",IF(K11="*","+++",SUM(K11:L11)/2*3),"")</f>
      </c>
      <c r="L11" s="21"/>
      <c r="M11" s="19">
        <f>IF(AND(N11&lt;&gt;"",N11&lt;&gt;"+++",N11&gt;=17.5),ROUND(N11,0),"")</f>
        <v>29</v>
      </c>
      <c r="N11" s="5">
        <f>IF(O11&lt;&gt;"",IF(O11="*","+++",SUM(O11:R11)/4*3),"")</f>
        <v>28.5</v>
      </c>
      <c r="O11" s="5">
        <v>9.5</v>
      </c>
      <c r="P11" s="5">
        <v>6</v>
      </c>
      <c r="Q11" s="5">
        <v>10.5</v>
      </c>
      <c r="R11" s="5">
        <v>12</v>
      </c>
      <c r="S11" s="20">
        <f>IF(AND(T11&lt;&gt;"",T11&lt;&gt;"+++",T11&gt;=17.5),ROUND(T11,0),"")</f>
      </c>
      <c r="T11" s="5">
        <f>IF(U11&lt;&gt;"",IF(U11="*","+++",SUM(U11:V11)/2*3),"")</f>
      </c>
      <c r="V11" s="21"/>
      <c r="W11" s="19">
        <f>IF(AND(X11&lt;&gt;"",X11&lt;&gt;"+++",X11&gt;=17.5),ROUND(X11,0),"")</f>
      </c>
      <c r="X11" s="5">
        <f>IF(Y11&lt;&gt;"",IF(Y11="*","+++",SUM(Y11:AB11)/4*3),"")</f>
      </c>
      <c r="AC11" s="20">
        <f>IF(AND(AD11&lt;&gt;"",AD11&lt;&gt;"+++",AD11&gt;=17.5),ROUND(AD11,0),"")</f>
      </c>
      <c r="AD11" s="5" t="str">
        <f>IF(AE11&lt;&gt;"",IF(AE11="*","+++",SUM(AE11:AF11)/2*3),"")</f>
        <v>+++</v>
      </c>
      <c r="AE11" s="5" t="s">
        <v>101</v>
      </c>
      <c r="AF11" s="21" t="s">
        <v>101</v>
      </c>
    </row>
    <row r="12" spans="1:32" ht="12.75">
      <c r="A12" s="3" t="s">
        <v>67</v>
      </c>
      <c r="B12" s="9">
        <f>IF(AND(OR(C12&lt;&gt;"",M12&lt;&gt;"",W12&lt;&gt;""),OR(I12&lt;&gt;"",S12&lt;&gt;"",AC12&lt;&gt;"")),ROUND((MAX(D12,N12,X12)+MAX(J12,T12,AD12))/2,0),"")</f>
      </c>
      <c r="C12" s="19">
        <f>IF(AND(D12&lt;&gt;"",D12&lt;&gt;"+++",D12&gt;=17.5),ROUND(D12,0),"")</f>
      </c>
      <c r="D12" s="5" t="str">
        <f>IF(E12&lt;&gt;"",IF(E12="*","+++",SUM(E12:H12)/4*3),"")</f>
        <v>+++</v>
      </c>
      <c r="E12" s="5" t="s">
        <v>101</v>
      </c>
      <c r="F12" s="5" t="s">
        <v>101</v>
      </c>
      <c r="G12" s="5" t="s">
        <v>101</v>
      </c>
      <c r="H12" s="5" t="s">
        <v>101</v>
      </c>
      <c r="I12" s="20">
        <f>IF(AND(J12&lt;&gt;"",J12&lt;&gt;"+++",J12&gt;=17.5),ROUND(J12,0),"")</f>
      </c>
      <c r="J12" s="5">
        <f>IF(K12&lt;&gt;"",IF(K12="*","+++",SUM(K12:L12)/2*3),"")</f>
      </c>
      <c r="L12" s="21"/>
      <c r="M12" s="19">
        <f>IF(AND(N12&lt;&gt;"",N12&lt;&gt;"+++",N12&gt;=17.5),ROUND(N12,0),"")</f>
      </c>
      <c r="N12" s="5">
        <f>IF(O12&lt;&gt;"",IF(O12="*","+++",SUM(O12:R12)/4*3),"")</f>
      </c>
      <c r="S12" s="20">
        <f>IF(AND(T12&lt;&gt;"",T12&lt;&gt;"+++",T12&gt;=17.5),ROUND(T12,0),"")</f>
      </c>
      <c r="T12" s="5">
        <f>IF(U12&lt;&gt;"",IF(U12="*","+++",SUM(U12:V12)/2*3),"")</f>
      </c>
      <c r="V12" s="21"/>
      <c r="W12" s="19">
        <f>IF(AND(X12&lt;&gt;"",X12&lt;&gt;"+++",X12&gt;=17.5),ROUND(X12,0),"")</f>
      </c>
      <c r="X12" s="5">
        <f>IF(Y12&lt;&gt;"",IF(Y12="*","+++",SUM(Y12:AB12)/4*3),"")</f>
      </c>
      <c r="AC12" s="20">
        <f>IF(AND(AD12&lt;&gt;"",AD12&lt;&gt;"+++",AD12&gt;=17.5),ROUND(AD12,0),"")</f>
      </c>
      <c r="AD12" s="5">
        <f>IF(AE12&lt;&gt;"",IF(AE12="*","+++",SUM(AE12:AF12)/2*3),"")</f>
      </c>
      <c r="AF12" s="21"/>
    </row>
    <row r="13" spans="1:32" ht="12.75">
      <c r="A13" s="3" t="s">
        <v>10</v>
      </c>
      <c r="B13" s="9">
        <f>IF(AND(OR(C13&lt;&gt;"",M13&lt;&gt;"",W13&lt;&gt;""),OR(I13&lt;&gt;"",S13&lt;&gt;"",AC13&lt;&gt;"")),ROUND((MAX(D13,N13,X13)+MAX(J13,T13,AD13))/2,0),"")</f>
      </c>
      <c r="C13" s="19">
        <f>IF(AND(D13&lt;&gt;"",D13&lt;&gt;"+++",D13&gt;=17.5),ROUND(D13,0),"")</f>
      </c>
      <c r="D13" s="5">
        <f>IF(E13&lt;&gt;"",IF(E13="*","+++",SUM(E13:H13)/4*3),"")</f>
        <v>13.125</v>
      </c>
      <c r="E13" s="5">
        <v>6</v>
      </c>
      <c r="F13" s="5">
        <v>0</v>
      </c>
      <c r="G13" s="5">
        <v>6</v>
      </c>
      <c r="H13" s="5">
        <v>5.5</v>
      </c>
      <c r="I13" s="20">
        <f>IF(AND(J13&lt;&gt;"",J13&lt;&gt;"+++",J13&gt;=17.5),ROUND(J13,0),"")</f>
      </c>
      <c r="J13" s="5" t="str">
        <f>IF(K13&lt;&gt;"",IF(K13="*","+++",SUM(K13:L13)/2*3),"")</f>
        <v>+++</v>
      </c>
      <c r="K13" s="5" t="s">
        <v>101</v>
      </c>
      <c r="L13" s="21" t="s">
        <v>101</v>
      </c>
      <c r="M13" s="19">
        <f>IF(AND(N13&lt;&gt;"",N13&lt;&gt;"+++",N13&gt;=17.5),ROUND(N13,0),"")</f>
        <v>18</v>
      </c>
      <c r="N13" s="5">
        <f>IF(O13&lt;&gt;"",IF(O13="*","+++",SUM(O13:R13)/4*3),"")</f>
        <v>18.375</v>
      </c>
      <c r="O13" s="5">
        <v>3</v>
      </c>
      <c r="P13" s="5">
        <v>0</v>
      </c>
      <c r="Q13" s="5">
        <v>11.5</v>
      </c>
      <c r="R13" s="5">
        <v>10</v>
      </c>
      <c r="S13" s="20">
        <f>IF(AND(T13&lt;&gt;"",T13&lt;&gt;"+++",T13&gt;=17.5),ROUND(T13,0),"")</f>
      </c>
      <c r="T13" s="5">
        <f>IF(U13&lt;&gt;"",IF(U13="*","+++",SUM(U13:V13)/2*3),"")</f>
      </c>
      <c r="V13" s="21"/>
      <c r="W13" s="19">
        <f>IF(AND(X13&lt;&gt;"",X13&lt;&gt;"+++",X13&gt;=17.5),ROUND(X13,0),"")</f>
      </c>
      <c r="X13" s="5">
        <f>IF(Y13&lt;&gt;"",IF(Y13="*","+++",SUM(Y13:AB13)/4*3),"")</f>
      </c>
      <c r="AC13" s="20">
        <f>IF(AND(AD13&lt;&gt;"",AD13&lt;&gt;"+++",AD13&gt;=17.5),ROUND(AD13,0),"")</f>
      </c>
      <c r="AD13" s="5">
        <f>IF(AE13&lt;&gt;"",IF(AE13="*","+++",SUM(AE13:AF13)/2*3),"")</f>
      </c>
      <c r="AF13" s="21"/>
    </row>
    <row r="14" spans="1:32" ht="12.75">
      <c r="A14" s="3" t="s">
        <v>32</v>
      </c>
      <c r="B14" s="9">
        <f>IF(AND(OR(C14&lt;&gt;"",M14&lt;&gt;"",W14&lt;&gt;""),OR(I14&lt;&gt;"",S14&lt;&gt;"",AC14&lt;&gt;"")),ROUND((MAX(D14,N14,X14)+MAX(J14,T14,AD14))/2,0),"")</f>
        <v>20</v>
      </c>
      <c r="C14" s="19">
        <f>IF(AND(D14&lt;&gt;"",D14&lt;&gt;"+++",D14&gt;=17.5),ROUND(D14,0),"")</f>
        <v>22</v>
      </c>
      <c r="D14" s="5">
        <f>IF(E14&lt;&gt;"",IF(E14="*","+++",SUM(E14:H14)/4*3),"")</f>
        <v>22.125</v>
      </c>
      <c r="E14" s="5">
        <v>6</v>
      </c>
      <c r="F14" s="5">
        <v>11.5</v>
      </c>
      <c r="G14" s="5">
        <v>6</v>
      </c>
      <c r="H14" s="5">
        <v>6</v>
      </c>
      <c r="I14" s="20">
        <f>IF(AND(J14&lt;&gt;"",J14&lt;&gt;"+++",J14&gt;=17.5),ROUND(J14,0),"")</f>
      </c>
      <c r="J14" s="5">
        <f>IF(K14&lt;&gt;"",IF(K14="*","+++",SUM(K14:L14)/2*3),"")</f>
        <v>0.75</v>
      </c>
      <c r="K14" s="5">
        <v>0.5</v>
      </c>
      <c r="L14" s="21"/>
      <c r="M14" s="19">
        <f>IF(AND(N14&lt;&gt;"",N14&lt;&gt;"+++",N14&gt;=17.5),ROUND(N14,0),"")</f>
      </c>
      <c r="N14" s="5">
        <f>IF(O14&lt;&gt;"",IF(O14="*","+++",SUM(O14:R14)/4*3),"")</f>
      </c>
      <c r="S14" s="20">
        <f>IF(AND(T14&lt;&gt;"",T14&lt;&gt;"+++",T14&gt;=17.5),ROUND(T14,0),"")</f>
      </c>
      <c r="T14" s="5">
        <f>IF(U14&lt;&gt;"",IF(U14="*","+++",SUM(U14:V14)/2*3),"")</f>
      </c>
      <c r="V14" s="21"/>
      <c r="W14" s="19">
        <f>IF(AND(X14&lt;&gt;"",X14&lt;&gt;"+++",X14&gt;=17.5),ROUND(X14,0),"")</f>
      </c>
      <c r="X14" s="5">
        <f>IF(Y14&lt;&gt;"",IF(Y14="*","+++",SUM(Y14:AB14)/4*3),"")</f>
      </c>
      <c r="AC14" s="20">
        <f>IF(AND(AD14&lt;&gt;"",AD14&lt;&gt;"+++",AD14&gt;=17.5),ROUND(AD14,0),"")</f>
        <v>18</v>
      </c>
      <c r="AD14" s="5">
        <f>IF(AE14&lt;&gt;"",IF(AE14="*","+++",SUM(AE14:AF14)/2*3),"")</f>
        <v>18</v>
      </c>
      <c r="AE14" s="5">
        <v>6</v>
      </c>
      <c r="AF14" s="21">
        <v>6</v>
      </c>
    </row>
    <row r="15" spans="1:32" ht="12.75">
      <c r="A15" s="3" t="s">
        <v>20</v>
      </c>
      <c r="B15" s="9">
        <f>IF(AND(OR(C15&lt;&gt;"",M15&lt;&gt;"",W15&lt;&gt;""),OR(I15&lt;&gt;"",S15&lt;&gt;"",AC15&lt;&gt;"")),ROUND((MAX(D15,N15,X15)+MAX(J15,T15,AD15))/2,0),"")</f>
        <v>23</v>
      </c>
      <c r="C15" s="19">
        <f>IF(AND(D15&lt;&gt;"",D15&lt;&gt;"+++",D15&gt;=17.5),ROUND(D15,0),"")</f>
        <v>22</v>
      </c>
      <c r="D15" s="5">
        <f>IF(E15&lt;&gt;"",IF(E15="*","+++",SUM(E15:H15)/4*3),"")</f>
        <v>21.75</v>
      </c>
      <c r="E15" s="5">
        <v>12</v>
      </c>
      <c r="F15" s="5">
        <v>6</v>
      </c>
      <c r="G15" s="5">
        <v>8</v>
      </c>
      <c r="H15" s="5">
        <v>3</v>
      </c>
      <c r="I15" s="20">
        <f>IF(AND(J15&lt;&gt;"",J15&lt;&gt;"+++",J15&gt;=17.5),ROUND(J15,0),"")</f>
      </c>
      <c r="J15" s="5">
        <f>IF(K15&lt;&gt;"",IF(K15="*","+++",SUM(K15:L15)/2*3),"")</f>
        <v>7.5</v>
      </c>
      <c r="K15" s="5">
        <v>4.5</v>
      </c>
      <c r="L15" s="21">
        <v>0.5</v>
      </c>
      <c r="M15" s="19">
        <f>IF(AND(N15&lt;&gt;"",N15&lt;&gt;"+++",N15&gt;=17.5),ROUND(N15,0),"")</f>
      </c>
      <c r="N15" s="5">
        <f>IF(O15&lt;&gt;"",IF(O15="*","+++",SUM(O15:R15)/4*3),"")</f>
      </c>
      <c r="S15" s="20">
        <f>IF(AND(T15&lt;&gt;"",T15&lt;&gt;"+++",T15&gt;=17.5),ROUND(T15,0),"")</f>
      </c>
      <c r="T15" s="5">
        <f>IF(U15&lt;&gt;"",IF(U15="*","+++",SUM(U15:V15)/2*3),"")</f>
      </c>
      <c r="V15" s="21"/>
      <c r="W15" s="19">
        <f>IF(AND(X15&lt;&gt;"",X15&lt;&gt;"+++",X15&gt;=17.5),ROUND(X15,0),"")</f>
      </c>
      <c r="X15" s="5">
        <f>IF(Y15&lt;&gt;"",IF(Y15="*","+++",SUM(Y15:AB15)/4*3),"")</f>
      </c>
      <c r="AC15" s="20">
        <f>IF(AND(AD15&lt;&gt;"",AD15&lt;&gt;"+++",AD15&gt;=17.5),ROUND(AD15,0),"")</f>
        <v>23</v>
      </c>
      <c r="AD15" s="5">
        <f>IF(AE15&lt;&gt;"",IF(AE15="*","+++",SUM(AE15:AF15)/2*3),"")</f>
        <v>23.25</v>
      </c>
      <c r="AE15" s="5">
        <v>8.5</v>
      </c>
      <c r="AF15" s="21">
        <v>7</v>
      </c>
    </row>
    <row r="16" spans="1:32" ht="12.75">
      <c r="A16" s="3" t="s">
        <v>33</v>
      </c>
      <c r="B16" s="9">
        <f>IF(AND(OR(C16&lt;&gt;"",M16&lt;&gt;"",W16&lt;&gt;""),OR(I16&lt;&gt;"",S16&lt;&gt;"",AC16&lt;&gt;"")),ROUND((MAX(D16,N16,X16)+MAX(J16,T16,AD16))/2,0),"")</f>
      </c>
      <c r="C16" s="19">
        <f>IF(AND(D16&lt;&gt;"",D16&lt;&gt;"+++",D16&gt;=17.5),ROUND(D16,0),"")</f>
      </c>
      <c r="D16" s="5">
        <f>IF(E16&lt;&gt;"",IF(E16="*","+++",SUM(E16:H16)/4*3),"")</f>
        <v>13.125</v>
      </c>
      <c r="E16" s="5">
        <v>2.5</v>
      </c>
      <c r="F16" s="5">
        <v>4</v>
      </c>
      <c r="G16" s="5">
        <v>8.5</v>
      </c>
      <c r="H16" s="5">
        <v>2.5</v>
      </c>
      <c r="I16" s="20">
        <f>IF(AND(J16&lt;&gt;"",J16&lt;&gt;"+++",J16&gt;=17.5),ROUND(J16,0),"")</f>
      </c>
      <c r="J16" s="5">
        <f>IF(K16&lt;&gt;"",IF(K16="*","+++",SUM(K16:L16)/2*3),"")</f>
        <v>0</v>
      </c>
      <c r="K16" s="5">
        <v>0</v>
      </c>
      <c r="L16" s="21">
        <v>0</v>
      </c>
      <c r="M16" s="19">
        <f>IF(AND(N16&lt;&gt;"",N16&lt;&gt;"+++",N16&gt;=17.5),ROUND(N16,0),"")</f>
      </c>
      <c r="N16" s="5">
        <f>IF(O16&lt;&gt;"",IF(O16="*","+++",SUM(O16:R16)/4*3),"")</f>
      </c>
      <c r="S16" s="20">
        <f>IF(AND(T16&lt;&gt;"",T16&lt;&gt;"+++",T16&gt;=17.5),ROUND(T16,0),"")</f>
      </c>
      <c r="T16" s="5">
        <f>IF(U16&lt;&gt;"",IF(U16="*","+++",SUM(U16:V16)/2*3),"")</f>
      </c>
      <c r="V16" s="21"/>
      <c r="W16" s="19">
        <f>IF(AND(X16&lt;&gt;"",X16&lt;&gt;"+++",X16&gt;=17.5),ROUND(X16,0),"")</f>
      </c>
      <c r="X16" s="5">
        <f>IF(Y16&lt;&gt;"",IF(Y16="*","+++",SUM(Y16:AB16)/4*3),"")</f>
        <v>10.875</v>
      </c>
      <c r="Y16" s="5">
        <v>1</v>
      </c>
      <c r="Z16" s="5">
        <v>8.5</v>
      </c>
      <c r="AA16" s="5">
        <v>2.5</v>
      </c>
      <c r="AB16" s="5">
        <v>2.5</v>
      </c>
      <c r="AC16" s="20">
        <f>IF(AND(AD16&lt;&gt;"",AD16&lt;&gt;"+++",AD16&gt;=17.5),ROUND(AD16,0),"")</f>
      </c>
      <c r="AD16" s="5">
        <f>IF(AE16&lt;&gt;"",IF(AE16="*","+++",SUM(AE16:AF16)/2*3),"")</f>
        <v>4.5</v>
      </c>
      <c r="AE16" s="5">
        <v>3</v>
      </c>
      <c r="AF16" s="21">
        <v>0</v>
      </c>
    </row>
    <row r="17" spans="1:32" ht="12.75">
      <c r="A17" s="14" t="s">
        <v>95</v>
      </c>
      <c r="B17" s="9">
        <f>IF(AND(OR(C17&lt;&gt;"",M17&lt;&gt;"",W17&lt;&gt;""),OR(I17&lt;&gt;"",S17&lt;&gt;"",AC17&lt;&gt;"")),ROUND((MAX(D17,N17,X17)+MAX(J17,T17,AD17))/2,0),"")</f>
      </c>
      <c r="C17" s="19">
        <f>IF(AND(D17&lt;&gt;"",D17&lt;&gt;"+++",D17&gt;=17.5),ROUND(D17,0),"")</f>
      </c>
      <c r="D17" s="5">
        <f>IF(E17&lt;&gt;"",IF(E17="*","+++",SUM(E17:H17)/4*3),"")</f>
      </c>
      <c r="I17" s="20">
        <f>IF(AND(J17&lt;&gt;"",J17&lt;&gt;"+++",J17&gt;=17.5),ROUND(J17,0),"")</f>
      </c>
      <c r="J17" s="5">
        <f>IF(K17&lt;&gt;"",IF(K17="*","+++",SUM(K17:L17)/2*3),"")</f>
      </c>
      <c r="L17" s="21"/>
      <c r="M17" s="19">
        <f>IF(AND(N17&lt;&gt;"",N17&lt;&gt;"+++",N17&gt;=17.5),ROUND(N17,0),"")</f>
      </c>
      <c r="N17" s="5">
        <f>IF(O17&lt;&gt;"",IF(O17="*","+++",SUM(O17:R17)/4*3),"")</f>
      </c>
      <c r="S17" s="20">
        <f>IF(AND(T17&lt;&gt;"",T17&lt;&gt;"+++",T17&gt;=17.5),ROUND(T17,0),"")</f>
      </c>
      <c r="T17" s="5">
        <f>IF(U17&lt;&gt;"",IF(U17="*","+++",SUM(U17:V17)/2*3),"")</f>
      </c>
      <c r="V17" s="21"/>
      <c r="W17" s="19">
        <f>IF(AND(X17&lt;&gt;"",X17&lt;&gt;"+++",X17&gt;=17.5),ROUND(X17,0),"")</f>
      </c>
      <c r="X17" s="5">
        <f>IF(Y17&lt;&gt;"",IF(Y17="*","+++",SUM(Y17:AB17)/4*3),"")</f>
      </c>
      <c r="AC17" s="20">
        <f>IF(AND(AD17&lt;&gt;"",AD17&lt;&gt;"+++",AD17&gt;=17.5),ROUND(AD17,0),"")</f>
      </c>
      <c r="AD17" s="5">
        <f>IF(AE17&lt;&gt;"",IF(AE17="*","+++",SUM(AE17:AF17)/2*3),"")</f>
      </c>
      <c r="AF17" s="21"/>
    </row>
    <row r="18" spans="1:32" ht="12.75">
      <c r="A18" s="3" t="s">
        <v>24</v>
      </c>
      <c r="B18" s="9">
        <f>IF(AND(OR(C18&lt;&gt;"",M18&lt;&gt;"",W18&lt;&gt;""),OR(I18&lt;&gt;"",S18&lt;&gt;"",AC18&lt;&gt;"")),ROUND((MAX(D18,N18,X18)+MAX(J18,T18,AD18))/2,0),"")</f>
      </c>
      <c r="C18" s="19">
        <f>IF(AND(D18&lt;&gt;"",D18&lt;&gt;"+++",D18&gt;=17.5),ROUND(D18,0),"")</f>
      </c>
      <c r="D18" s="5">
        <f>IF(E18&lt;&gt;"",IF(E18="*","+++",SUM(E18:H18)/4*3),"")</f>
      </c>
      <c r="I18" s="20">
        <f>IF(AND(J18&lt;&gt;"",J18&lt;&gt;"+++",J18&gt;=17.5),ROUND(J18,0),"")</f>
      </c>
      <c r="J18" s="5">
        <f>IF(K18&lt;&gt;"",IF(K18="*","+++",SUM(K18:L18)/2*3),"")</f>
      </c>
      <c r="L18" s="21"/>
      <c r="M18" s="19">
        <f>IF(AND(N18&lt;&gt;"",N18&lt;&gt;"+++",N18&gt;=17.5),ROUND(N18,0),"")</f>
      </c>
      <c r="N18" s="5" t="str">
        <f>IF(O18&lt;&gt;"",IF(O18="*","+++",SUM(O18:R18)/4*3),"")</f>
        <v>+++</v>
      </c>
      <c r="O18" s="5" t="s">
        <v>101</v>
      </c>
      <c r="P18" s="5" t="s">
        <v>101</v>
      </c>
      <c r="Q18" s="5" t="s">
        <v>101</v>
      </c>
      <c r="R18" s="5" t="s">
        <v>101</v>
      </c>
      <c r="S18" s="20">
        <f>IF(AND(T18&lt;&gt;"",T18&lt;&gt;"+++",T18&gt;=17.5),ROUND(T18,0),"")</f>
      </c>
      <c r="T18" s="5">
        <f>IF(U18&lt;&gt;"",IF(U18="*","+++",SUM(U18:V18)/2*3),"")</f>
      </c>
      <c r="V18" s="21"/>
      <c r="W18" s="19">
        <f>IF(AND(X18&lt;&gt;"",X18&lt;&gt;"+++",X18&gt;=17.5),ROUND(X18,0),"")</f>
      </c>
      <c r="X18" s="5">
        <f>IF(Y18&lt;&gt;"",IF(Y18="*","+++",SUM(Y18:AB18)/4*3),"")</f>
      </c>
      <c r="AC18" s="20">
        <f>IF(AND(AD18&lt;&gt;"",AD18&lt;&gt;"+++",AD18&gt;=17.5),ROUND(AD18,0),"")</f>
      </c>
      <c r="AD18" s="5">
        <f>IF(AE18&lt;&gt;"",IF(AE18="*","+++",SUM(AE18:AF18)/2*3),"")</f>
      </c>
      <c r="AF18" s="21"/>
    </row>
    <row r="19" spans="1:32" ht="12.75">
      <c r="A19" s="14" t="s">
        <v>97</v>
      </c>
      <c r="B19" s="9">
        <f>IF(AND(OR(C19&lt;&gt;"",M19&lt;&gt;"",W19&lt;&gt;""),OR(I19&lt;&gt;"",S19&lt;&gt;"",AC19&lt;&gt;"")),ROUND((MAX(D19,N19,X19)+MAX(J19,T19,AD19))/2,0),"")</f>
      </c>
      <c r="C19" s="19">
        <f>IF(AND(D19&lt;&gt;"",D19&lt;&gt;"+++",D19&gt;=17.5),ROUND(D19,0),"")</f>
      </c>
      <c r="D19" s="5">
        <f>IF(E19&lt;&gt;"",IF(E19="*","+++",SUM(E19:H19)/4*3),"")</f>
      </c>
      <c r="I19" s="20">
        <f>IF(AND(J19&lt;&gt;"",J19&lt;&gt;"+++",J19&gt;=17.5),ROUND(J19,0),"")</f>
      </c>
      <c r="J19" s="5">
        <f>IF(K19&lt;&gt;"",IF(K19="*","+++",SUM(K19:L19)/2*3),"")</f>
      </c>
      <c r="L19" s="21"/>
      <c r="M19" s="19">
        <f>IF(AND(N19&lt;&gt;"",N19&lt;&gt;"+++",N19&gt;=17.5),ROUND(N19,0),"")</f>
        <v>21</v>
      </c>
      <c r="N19" s="5">
        <f>IF(O19&lt;&gt;"",IF(O19="*","+++",SUM(O19:R19)/4*3),"")</f>
        <v>20.625</v>
      </c>
      <c r="O19" s="5">
        <v>9</v>
      </c>
      <c r="P19" s="5">
        <v>1</v>
      </c>
      <c r="Q19" s="5">
        <v>6.5</v>
      </c>
      <c r="R19" s="5">
        <v>11</v>
      </c>
      <c r="S19" s="20">
        <f>IF(AND(T19&lt;&gt;"",T19&lt;&gt;"+++",T19&gt;=17.5),ROUND(T19,0),"")</f>
      </c>
      <c r="T19" s="5" t="str">
        <f>IF(U19&lt;&gt;"",IF(U19="*","+++",SUM(U19:V19)/2*3),"")</f>
        <v>+++</v>
      </c>
      <c r="U19" s="5" t="s">
        <v>101</v>
      </c>
      <c r="V19" s="21" t="s">
        <v>101</v>
      </c>
      <c r="W19" s="19">
        <f>IF(AND(X19&lt;&gt;"",X19&lt;&gt;"+++",X19&gt;=17.5),ROUND(X19,0),"")</f>
      </c>
      <c r="X19" s="5">
        <f>IF(Y19&lt;&gt;"",IF(Y19="*","+++",SUM(Y19:AB19)/4*3),"")</f>
      </c>
      <c r="AC19" s="20">
        <f>IF(AND(AD19&lt;&gt;"",AD19&lt;&gt;"+++",AD19&gt;=17.5),ROUND(AD19,0),"")</f>
      </c>
      <c r="AD19" s="5">
        <f>IF(AE19&lt;&gt;"",IF(AE19="*","+++",SUM(AE19:AF19)/2*3),"")</f>
      </c>
      <c r="AF19" s="21"/>
    </row>
    <row r="20" spans="1:32" ht="12.75">
      <c r="A20" s="3" t="s">
        <v>9</v>
      </c>
      <c r="B20" s="9">
        <f>IF(AND(OR(C20&lt;&gt;"",M20&lt;&gt;"",W20&lt;&gt;""),OR(I20&lt;&gt;"",S20&lt;&gt;"",AC20&lt;&gt;"")),ROUND((MAX(D20,N20,X20)+MAX(J20,T20,AD20))/2,0),"")</f>
        <v>29</v>
      </c>
      <c r="C20" s="19">
        <f>IF(AND(D20&lt;&gt;"",D20&lt;&gt;"+++",D20&gt;=17.5),ROUND(D20,0),"")</f>
        <v>30</v>
      </c>
      <c r="D20" s="5">
        <f>IF(E20&lt;&gt;"",IF(E20="*","+++",SUM(E20:H20)/4*3),"")</f>
        <v>30.375</v>
      </c>
      <c r="E20" s="5">
        <v>8.5</v>
      </c>
      <c r="F20" s="5">
        <v>9</v>
      </c>
      <c r="G20" s="5">
        <v>12.5</v>
      </c>
      <c r="H20" s="5">
        <v>10.5</v>
      </c>
      <c r="I20" s="20">
        <f>IF(AND(J20&lt;&gt;"",J20&lt;&gt;"+++",J20&gt;=17.5),ROUND(J20,0),"")</f>
        <v>28</v>
      </c>
      <c r="J20" s="5">
        <f>IF(K20&lt;&gt;"",IF(K20="*","+++",SUM(K20:L20)/2*3),"")</f>
        <v>27.75</v>
      </c>
      <c r="K20" s="5">
        <v>10</v>
      </c>
      <c r="L20" s="21">
        <v>8.5</v>
      </c>
      <c r="M20" s="19">
        <f>IF(AND(N20&lt;&gt;"",N20&lt;&gt;"+++",N20&gt;=17.5),ROUND(N20,0),"")</f>
      </c>
      <c r="N20" s="5">
        <f>IF(O20&lt;&gt;"",IF(O20="*","+++",SUM(O20:R20)/4*3),"")</f>
      </c>
      <c r="S20" s="20">
        <f>IF(AND(T20&lt;&gt;"",T20&lt;&gt;"+++",T20&gt;=17.5),ROUND(T20,0),"")</f>
      </c>
      <c r="T20" s="5">
        <f>IF(U20&lt;&gt;"",IF(U20="*","+++",SUM(U20:V20)/2*3),"")</f>
      </c>
      <c r="V20" s="21"/>
      <c r="W20" s="19">
        <f>IF(AND(X20&lt;&gt;"",X20&lt;&gt;"+++",X20&gt;=17.5),ROUND(X20,0),"")</f>
      </c>
      <c r="X20" s="5">
        <f>IF(Y20&lt;&gt;"",IF(Y20="*","+++",SUM(Y20:AB20)/4*3),"")</f>
      </c>
      <c r="AC20" s="20">
        <f>IF(AND(AD20&lt;&gt;"",AD20&lt;&gt;"+++",AD20&gt;=17.5),ROUND(AD20,0),"")</f>
      </c>
      <c r="AD20" s="5">
        <f>IF(AE20&lt;&gt;"",IF(AE20="*","+++",SUM(AE20:AF20)/2*3),"")</f>
      </c>
      <c r="AF20" s="21"/>
    </row>
    <row r="21" spans="1:32" ht="12.75">
      <c r="A21" s="3" t="s">
        <v>1</v>
      </c>
      <c r="B21" s="9">
        <f>IF(AND(OR(C21&lt;&gt;"",M21&lt;&gt;"",W21&lt;&gt;""),OR(I21&lt;&gt;"",S21&lt;&gt;"",AC21&lt;&gt;"")),ROUND((MAX(D21,N21,X21)+MAX(J21,T21,AD21))/2,0),"")</f>
        <v>20</v>
      </c>
      <c r="C21" s="19">
        <f>IF(AND(D21&lt;&gt;"",D21&lt;&gt;"+++",D21&gt;=17.5),ROUND(D21,0),"")</f>
        <v>19</v>
      </c>
      <c r="D21" s="5">
        <f>IF(E21&lt;&gt;"",IF(E21="*","+++",SUM(E21:H21)/4*3),"")</f>
        <v>18.75</v>
      </c>
      <c r="E21" s="5">
        <v>0</v>
      </c>
      <c r="F21" s="5">
        <v>8.5</v>
      </c>
      <c r="G21" s="5">
        <v>11.5</v>
      </c>
      <c r="H21" s="5">
        <v>5</v>
      </c>
      <c r="I21" s="20">
        <f>IF(AND(J21&lt;&gt;"",J21&lt;&gt;"+++",J21&gt;=17.5),ROUND(J21,0),"")</f>
      </c>
      <c r="J21" s="5" t="str">
        <f>IF(K21&lt;&gt;"",IF(K21="*","+++",SUM(K21:L21)/2*3),"")</f>
        <v>+++</v>
      </c>
      <c r="K21" s="5" t="s">
        <v>101</v>
      </c>
      <c r="L21" s="21" t="s">
        <v>101</v>
      </c>
      <c r="M21" s="19">
        <f>IF(AND(N21&lt;&gt;"",N21&lt;&gt;"+++",N21&gt;=17.5),ROUND(N21,0),"")</f>
      </c>
      <c r="N21" s="5">
        <f>IF(O21&lt;&gt;"",IF(O21="*","+++",SUM(O21:R21)/4*3),"")</f>
      </c>
      <c r="S21" s="20">
        <f>IF(AND(T21&lt;&gt;"",T21&lt;&gt;"+++",T21&gt;=17.5),ROUND(T21,0),"")</f>
      </c>
      <c r="T21" s="5">
        <f>IF(U21&lt;&gt;"",IF(U21="*","+++",SUM(U21:V21)/2*3),"")</f>
      </c>
      <c r="V21" s="21"/>
      <c r="W21" s="19">
        <f>IF(AND(X21&lt;&gt;"",X21&lt;&gt;"+++",X21&gt;=17.5),ROUND(X21,0),"")</f>
      </c>
      <c r="X21" s="5">
        <f>IF(Y21&lt;&gt;"",IF(Y21="*","+++",SUM(Y21:AB21)/4*3),"")</f>
      </c>
      <c r="AC21" s="20">
        <f>IF(AND(AD21&lt;&gt;"",AD21&lt;&gt;"+++",AD21&gt;=17.5),ROUND(AD21,0),"")</f>
        <v>22</v>
      </c>
      <c r="AD21" s="5">
        <f>IF(AE21&lt;&gt;"",IF(AE21="*","+++",SUM(AE21:AF21)/2*3),"")</f>
        <v>21.75</v>
      </c>
      <c r="AE21" s="5">
        <v>8.5</v>
      </c>
      <c r="AF21" s="21">
        <v>6</v>
      </c>
    </row>
    <row r="22" spans="1:32" ht="12.75">
      <c r="A22" s="3" t="s">
        <v>47</v>
      </c>
      <c r="B22" s="9">
        <f>IF(AND(OR(C22&lt;&gt;"",M22&lt;&gt;"",W22&lt;&gt;""),OR(I22&lt;&gt;"",S22&lt;&gt;"",AC22&lt;&gt;"")),ROUND((MAX(D22,N22,X22)+MAX(J22,T22,AD22))/2,0),"")</f>
      </c>
      <c r="C22" s="19">
        <f>IF(AND(D22&lt;&gt;"",D22&lt;&gt;"+++",D22&gt;=17.5),ROUND(D22,0),"")</f>
      </c>
      <c r="D22" s="5">
        <f>IF(E22&lt;&gt;"",IF(E22="*","+++",SUM(E22:H22)/4*3),"")</f>
      </c>
      <c r="I22" s="20">
        <f>IF(AND(J22&lt;&gt;"",J22&lt;&gt;"+++",J22&gt;=17.5),ROUND(J22,0),"")</f>
      </c>
      <c r="J22" s="5">
        <f>IF(K22&lt;&gt;"",IF(K22="*","+++",SUM(K22:L22)/2*3),"")</f>
      </c>
      <c r="L22" s="21"/>
      <c r="M22" s="19">
        <f>IF(AND(N22&lt;&gt;"",N22&lt;&gt;"+++",N22&gt;=17.5),ROUND(N22,0),"")</f>
      </c>
      <c r="N22" s="5">
        <f>IF(O22&lt;&gt;"",IF(O22="*","+++",SUM(O22:R22)/4*3),"")</f>
      </c>
      <c r="S22" s="20">
        <f>IF(AND(T22&lt;&gt;"",T22&lt;&gt;"+++",T22&gt;=17.5),ROUND(T22,0),"")</f>
      </c>
      <c r="T22" s="5">
        <f>IF(U22&lt;&gt;"",IF(U22="*","+++",SUM(U22:V22)/2*3),"")</f>
      </c>
      <c r="V22" s="21"/>
      <c r="W22" s="19">
        <f>IF(AND(X22&lt;&gt;"",X22&lt;&gt;"+++",X22&gt;=17.5),ROUND(X22,0),"")</f>
      </c>
      <c r="X22" s="5">
        <f>IF(Y22&lt;&gt;"",IF(Y22="*","+++",SUM(Y22:AB22)/4*3),"")</f>
      </c>
      <c r="AC22" s="20">
        <f>IF(AND(AD22&lt;&gt;"",AD22&lt;&gt;"+++",AD22&gt;=17.5),ROUND(AD22,0),"")</f>
      </c>
      <c r="AD22" s="5">
        <f>IF(AE22&lt;&gt;"",IF(AE22="*","+++",SUM(AE22:AF22)/2*3),"")</f>
      </c>
      <c r="AF22" s="21"/>
    </row>
    <row r="23" spans="1:32" ht="12.75">
      <c r="A23" s="3" t="s">
        <v>36</v>
      </c>
      <c r="B23" s="9">
        <f>IF(AND(OR(C23&lt;&gt;"",M23&lt;&gt;"",W23&lt;&gt;""),OR(I23&lt;&gt;"",S23&lt;&gt;"",AC23&lt;&gt;"")),ROUND((MAX(D23,N23,X23)+MAX(J23,T23,AD23))/2,0),"")</f>
      </c>
      <c r="C23" s="19">
        <f>IF(AND(D23&lt;&gt;"",D23&lt;&gt;"+++",D23&gt;=17.5),ROUND(D23,0),"")</f>
        <v>23</v>
      </c>
      <c r="D23" s="5">
        <f>IF(E23&lt;&gt;"",IF(E23="*","+++",SUM(E23:H23)/4*3),"")</f>
        <v>23.25</v>
      </c>
      <c r="E23" s="5">
        <v>11.5</v>
      </c>
      <c r="F23" s="5">
        <v>4.5</v>
      </c>
      <c r="G23" s="5">
        <v>6</v>
      </c>
      <c r="H23" s="5">
        <v>9</v>
      </c>
      <c r="I23" s="20">
        <f>IF(AND(J23&lt;&gt;"",J23&lt;&gt;"+++",J23&gt;=17.5),ROUND(J23,0),"")</f>
      </c>
      <c r="J23" s="5">
        <f>IF(K23&lt;&gt;"",IF(K23="*","+++",SUM(K23:L23)/2*3),"")</f>
      </c>
      <c r="L23" s="21"/>
      <c r="M23" s="19">
        <f>IF(AND(N23&lt;&gt;"",N23&lt;&gt;"+++",N23&gt;=17.5),ROUND(N23,0),"")</f>
      </c>
      <c r="N23" s="5">
        <f>IF(O23&lt;&gt;"",IF(O23="*","+++",SUM(O23:R23)/4*3),"")</f>
      </c>
      <c r="S23" s="20">
        <f>IF(AND(T23&lt;&gt;"",T23&lt;&gt;"+++",T23&gt;=17.5),ROUND(T23,0),"")</f>
      </c>
      <c r="T23" s="5">
        <f>IF(U23&lt;&gt;"",IF(U23="*","+++",SUM(U23:V23)/2*3),"")</f>
      </c>
      <c r="V23" s="21"/>
      <c r="W23" s="19">
        <f>IF(AND(X23&lt;&gt;"",X23&lt;&gt;"+++",X23&gt;=17.5),ROUND(X23,0),"")</f>
      </c>
      <c r="X23" s="5">
        <f>IF(Y23&lt;&gt;"",IF(Y23="*","+++",SUM(Y23:AB23)/4*3),"")</f>
      </c>
      <c r="AC23" s="20">
        <f>IF(AND(AD23&lt;&gt;"",AD23&lt;&gt;"+++",AD23&gt;=17.5),ROUND(AD23,0),"")</f>
      </c>
      <c r="AD23" s="5">
        <f>IF(AE23&lt;&gt;"",IF(AE23="*","+++",SUM(AE23:AF23)/2*3),"")</f>
      </c>
      <c r="AF23" s="21"/>
    </row>
    <row r="24" spans="1:32" ht="12.75">
      <c r="A24" s="3">
        <v>626719</v>
      </c>
      <c r="B24" s="9">
        <f>IF(AND(OR(C24&lt;&gt;"",M24&lt;&gt;"",W24&lt;&gt;""),OR(I24&lt;&gt;"",S24&lt;&gt;"",AC24&lt;&gt;"")),ROUND((MAX(D24,N24,X24)+MAX(J24,T24,AD24))/2,0),"")</f>
      </c>
      <c r="C24" s="19">
        <f>IF(AND(D24&lt;&gt;"",D24&lt;&gt;"+++",D24&gt;=17.5),ROUND(D24,0),"")</f>
      </c>
      <c r="D24" s="5" t="str">
        <f>IF(E24&lt;&gt;"",IF(E24="*","+++",SUM(E24:H24)/4*3),"")</f>
        <v>+++</v>
      </c>
      <c r="E24" s="5" t="s">
        <v>101</v>
      </c>
      <c r="F24" s="5" t="s">
        <v>101</v>
      </c>
      <c r="G24" s="5" t="s">
        <v>101</v>
      </c>
      <c r="H24" s="5" t="s">
        <v>101</v>
      </c>
      <c r="I24" s="20">
        <f>IF(AND(J24&lt;&gt;"",J24&lt;&gt;"+++",J24&gt;=17.5),ROUND(J24,0),"")</f>
      </c>
      <c r="J24" s="5">
        <f>IF(K24&lt;&gt;"",IF(K24="*","+++",SUM(K24:L24)/2*3),"")</f>
      </c>
      <c r="L24" s="21"/>
      <c r="M24" s="19">
        <f>IF(AND(N24&lt;&gt;"",N24&lt;&gt;"+++",N24&gt;=17.5),ROUND(N24,0),"")</f>
      </c>
      <c r="N24" s="5">
        <f>IF(O24&lt;&gt;"",IF(O24="*","+++",SUM(O24:R24)/4*3),"")</f>
      </c>
      <c r="S24" s="20">
        <f>IF(AND(T24&lt;&gt;"",T24&lt;&gt;"+++",T24&gt;=17.5),ROUND(T24,0),"")</f>
      </c>
      <c r="T24" s="5">
        <f>IF(U24&lt;&gt;"",IF(U24="*","+++",SUM(U24:V24)/2*3),"")</f>
      </c>
      <c r="V24" s="21"/>
      <c r="W24" s="19">
        <f>IF(AND(X24&lt;&gt;"",X24&lt;&gt;"+++",X24&gt;=17.5),ROUND(X24,0),"")</f>
      </c>
      <c r="X24" s="5">
        <f>IF(Y24&lt;&gt;"",IF(Y24="*","+++",SUM(Y24:AB24)/4*3),"")</f>
      </c>
      <c r="AC24" s="20">
        <f>IF(AND(AD24&lt;&gt;"",AD24&lt;&gt;"+++",AD24&gt;=17.5),ROUND(AD24,0),"")</f>
      </c>
      <c r="AD24" s="5">
        <f>IF(AE24&lt;&gt;"",IF(AE24="*","+++",SUM(AE24:AF24)/2*3),"")</f>
      </c>
      <c r="AF24" s="21"/>
    </row>
    <row r="25" spans="1:32" ht="12.75">
      <c r="A25" s="3">
        <v>626733</v>
      </c>
      <c r="B25" s="9">
        <f>IF(AND(OR(C25&lt;&gt;"",M25&lt;&gt;"",W25&lt;&gt;""),OR(I25&lt;&gt;"",S25&lt;&gt;"",AC25&lt;&gt;"")),ROUND((MAX(D25,N25,X25)+MAX(J25,T25,AD25))/2,0),"")</f>
      </c>
      <c r="C25" s="19">
        <f>IF(AND(D25&lt;&gt;"",D25&lt;&gt;"+++",D25&gt;=17.5),ROUND(D25,0),"")</f>
      </c>
      <c r="D25" s="5" t="str">
        <f>IF(E25&lt;&gt;"",IF(E25="*","+++",SUM(E25:H25)/4*3),"")</f>
        <v>+++</v>
      </c>
      <c r="E25" s="5" t="s">
        <v>101</v>
      </c>
      <c r="F25" s="5" t="s">
        <v>101</v>
      </c>
      <c r="G25" s="5" t="s">
        <v>101</v>
      </c>
      <c r="H25" s="5" t="s">
        <v>101</v>
      </c>
      <c r="I25" s="20">
        <f>IF(AND(J25&lt;&gt;"",J25&lt;&gt;"+++",J25&gt;=17.5),ROUND(J25,0),"")</f>
      </c>
      <c r="J25" s="5">
        <f>IF(K25&lt;&gt;"",IF(K25="*","+++",SUM(K25:L25)/2*3),"")</f>
      </c>
      <c r="L25" s="21"/>
      <c r="M25" s="19">
        <f>IF(AND(N25&lt;&gt;"",N25&lt;&gt;"+++",N25&gt;=17.5),ROUND(N25,0),"")</f>
        <v>23</v>
      </c>
      <c r="N25" s="5">
        <f>IF(O25&lt;&gt;"",IF(O25="*","+++",SUM(O25:R25)/4*3),"")</f>
        <v>22.5</v>
      </c>
      <c r="O25" s="5">
        <v>11.5</v>
      </c>
      <c r="P25" s="5">
        <v>1</v>
      </c>
      <c r="Q25" s="5">
        <v>6.5</v>
      </c>
      <c r="R25" s="5">
        <v>11</v>
      </c>
      <c r="S25" s="20">
        <f>IF(AND(T25&lt;&gt;"",T25&lt;&gt;"+++",T25&gt;=17.5),ROUND(T25,0),"")</f>
      </c>
      <c r="T25" s="5" t="str">
        <f>IF(U25&lt;&gt;"",IF(U25="*","+++",SUM(U25:V25)/2*3),"")</f>
        <v>+++</v>
      </c>
      <c r="U25" s="5" t="s">
        <v>101</v>
      </c>
      <c r="V25" s="21" t="s">
        <v>101</v>
      </c>
      <c r="W25" s="19">
        <f>IF(AND(X25&lt;&gt;"",X25&lt;&gt;"+++",X25&gt;=17.5),ROUND(X25,0),"")</f>
      </c>
      <c r="X25" s="5">
        <f>IF(Y25&lt;&gt;"",IF(Y25="*","+++",SUM(Y25:AB25)/4*3),"")</f>
      </c>
      <c r="AC25" s="20">
        <f>IF(AND(AD25&lt;&gt;"",AD25&lt;&gt;"+++",AD25&gt;=17.5),ROUND(AD25,0),"")</f>
      </c>
      <c r="AD25" s="5" t="str">
        <f>IF(AE25&lt;&gt;"",IF(AE25="*","+++",SUM(AE25:AF25)/2*3),"")</f>
        <v>+++</v>
      </c>
      <c r="AE25" s="5" t="s">
        <v>101</v>
      </c>
      <c r="AF25" s="21" t="s">
        <v>101</v>
      </c>
    </row>
    <row r="26" spans="1:32" ht="12.75">
      <c r="A26" s="3" t="s">
        <v>35</v>
      </c>
      <c r="B26" s="9">
        <f>IF(AND(OR(C26&lt;&gt;"",M26&lt;&gt;"",W26&lt;&gt;""),OR(I26&lt;&gt;"",S26&lt;&gt;"",AC26&lt;&gt;"")),ROUND((MAX(D26,N26,X26)+MAX(J26,T26,AD26))/2,0),"")</f>
      </c>
      <c r="C26" s="19">
        <f>IF(AND(D26&lt;&gt;"",D26&lt;&gt;"+++",D26&gt;=17.5),ROUND(D26,0),"")</f>
      </c>
      <c r="D26" s="5" t="str">
        <f>IF(E26&lt;&gt;"",IF(E26="*","+++",SUM(E26:H26)/4*3),"")</f>
        <v>+++</v>
      </c>
      <c r="E26" s="5" t="s">
        <v>101</v>
      </c>
      <c r="F26" s="5" t="s">
        <v>101</v>
      </c>
      <c r="G26" s="5" t="s">
        <v>101</v>
      </c>
      <c r="H26" s="5" t="s">
        <v>101</v>
      </c>
      <c r="I26" s="20">
        <f>IF(AND(J26&lt;&gt;"",J26&lt;&gt;"+++",J26&gt;=17.5),ROUND(J26,0),"")</f>
      </c>
      <c r="J26" s="5">
        <f>IF(K26&lt;&gt;"",IF(K26="*","+++",SUM(K26:L26)/2*3),"")</f>
      </c>
      <c r="L26" s="21"/>
      <c r="M26" s="19">
        <f>IF(AND(N26&lt;&gt;"",N26&lt;&gt;"+++",N26&gt;=17.5),ROUND(N26,0),"")</f>
      </c>
      <c r="N26" s="5">
        <f>IF(O26&lt;&gt;"",IF(O26="*","+++",SUM(O26:R26)/4*3),"")</f>
        <v>3</v>
      </c>
      <c r="O26" s="5">
        <v>2</v>
      </c>
      <c r="P26" s="5">
        <v>0.5</v>
      </c>
      <c r="Q26" s="5">
        <v>1</v>
      </c>
      <c r="R26" s="5">
        <v>0.5</v>
      </c>
      <c r="S26" s="20">
        <f>IF(AND(T26&lt;&gt;"",T26&lt;&gt;"+++",T26&gt;=17.5),ROUND(T26,0),"")</f>
      </c>
      <c r="T26" s="5">
        <f>IF(U26&lt;&gt;"",IF(U26="*","+++",SUM(U26:V26)/2*3),"")</f>
        <v>1.5</v>
      </c>
      <c r="U26" s="5">
        <v>1</v>
      </c>
      <c r="V26" s="21">
        <v>0</v>
      </c>
      <c r="W26" s="19">
        <f>IF(AND(X26&lt;&gt;"",X26&lt;&gt;"+++",X26&gt;=17.5),ROUND(X26,0),"")</f>
      </c>
      <c r="X26" s="5">
        <f>IF(Y26&lt;&gt;"",IF(Y26="*","+++",SUM(Y26:AB26)/4*3),"")</f>
      </c>
      <c r="AC26" s="20">
        <f>IF(AND(AD26&lt;&gt;"",AD26&lt;&gt;"+++",AD26&gt;=17.5),ROUND(AD26,0),"")</f>
      </c>
      <c r="AD26" s="5">
        <f>IF(AE26&lt;&gt;"",IF(AE26="*","+++",SUM(AE26:AF26)/2*3),"")</f>
      </c>
      <c r="AF26" s="21"/>
    </row>
    <row r="27" spans="1:32" ht="12.75">
      <c r="A27" s="3" t="s">
        <v>2</v>
      </c>
      <c r="B27" s="9">
        <f>IF(AND(OR(C27&lt;&gt;"",M27&lt;&gt;"",W27&lt;&gt;""),OR(I27&lt;&gt;"",S27&lt;&gt;"",AC27&lt;&gt;"")),ROUND((MAX(D27,N27,X27)+MAX(J27,T27,AD27))/2,0),"")</f>
        <v>25</v>
      </c>
      <c r="C27" s="19">
        <f>IF(AND(D27&lt;&gt;"",D27&lt;&gt;"+++",D27&gt;=17.5),ROUND(D27,0),"")</f>
        <v>25</v>
      </c>
      <c r="D27" s="5">
        <f>IF(E27&lt;&gt;"",IF(E27="*","+++",SUM(E27:H27)/4*3),"")</f>
        <v>25.125</v>
      </c>
      <c r="E27" s="5">
        <v>9</v>
      </c>
      <c r="F27" s="5">
        <v>9</v>
      </c>
      <c r="G27" s="5">
        <v>12.5</v>
      </c>
      <c r="H27" s="5">
        <v>3</v>
      </c>
      <c r="I27" s="20">
        <f>IF(AND(J27&lt;&gt;"",J27&lt;&gt;"+++",J27&gt;=17.5),ROUND(J27,0),"")</f>
        <v>25</v>
      </c>
      <c r="J27" s="5">
        <f>IF(K27&lt;&gt;"",IF(K27="*","+++",SUM(K27:L27)/2*3),"")</f>
        <v>24.75</v>
      </c>
      <c r="K27" s="5">
        <v>9</v>
      </c>
      <c r="L27" s="21">
        <v>7.5</v>
      </c>
      <c r="M27" s="19">
        <f>IF(AND(N27&lt;&gt;"",N27&lt;&gt;"+++",N27&gt;=17.5),ROUND(N27,0),"")</f>
      </c>
      <c r="N27" s="5">
        <f>IF(O27&lt;&gt;"",IF(O27="*","+++",SUM(O27:R27)/4*3),"")</f>
      </c>
      <c r="S27" s="20">
        <f>IF(AND(T27&lt;&gt;"",T27&lt;&gt;"+++",T27&gt;=17.5),ROUND(T27,0),"")</f>
      </c>
      <c r="T27" s="5">
        <f>IF(U27&lt;&gt;"",IF(U27="*","+++",SUM(U27:V27)/2*3),"")</f>
      </c>
      <c r="V27" s="21"/>
      <c r="W27" s="19">
        <f>IF(AND(X27&lt;&gt;"",X27&lt;&gt;"+++",X27&gt;=17.5),ROUND(X27,0),"")</f>
      </c>
      <c r="X27" s="5">
        <f>IF(Y27&lt;&gt;"",IF(Y27="*","+++",SUM(Y27:AB27)/4*3),"")</f>
      </c>
      <c r="AC27" s="20">
        <f>IF(AND(AD27&lt;&gt;"",AD27&lt;&gt;"+++",AD27&gt;=17.5),ROUND(AD27,0),"")</f>
      </c>
      <c r="AD27" s="5">
        <f>IF(AE27&lt;&gt;"",IF(AE27="*","+++",SUM(AE27:AF27)/2*3),"")</f>
      </c>
      <c r="AF27" s="21"/>
    </row>
    <row r="28" spans="1:32" ht="12.75">
      <c r="A28" s="3" t="s">
        <v>61</v>
      </c>
      <c r="B28" s="9">
        <f>IF(AND(OR(C28&lt;&gt;"",M28&lt;&gt;"",W28&lt;&gt;""),OR(I28&lt;&gt;"",S28&lt;&gt;"",AC28&lt;&gt;"")),ROUND((MAX(D28,N28,X28)+MAX(J28,T28,AD28))/2,0),"")</f>
      </c>
      <c r="C28" s="19">
        <f>IF(AND(D28&lt;&gt;"",D28&lt;&gt;"+++",D28&gt;=17.5),ROUND(D28,0),"")</f>
      </c>
      <c r="D28" s="5" t="str">
        <f>IF(E28&lt;&gt;"",IF(E28="*","+++",SUM(E28:H28)/4*3),"")</f>
        <v>+++</v>
      </c>
      <c r="E28" s="5" t="s">
        <v>101</v>
      </c>
      <c r="F28" s="5" t="s">
        <v>101</v>
      </c>
      <c r="G28" s="5" t="s">
        <v>101</v>
      </c>
      <c r="H28" s="5" t="s">
        <v>101</v>
      </c>
      <c r="I28" s="20">
        <f>IF(AND(J28&lt;&gt;"",J28&lt;&gt;"+++",J28&gt;=17.5),ROUND(J28,0),"")</f>
      </c>
      <c r="J28" s="5">
        <f>IF(K28&lt;&gt;"",IF(K28="*","+++",SUM(K28:L28)/2*3),"")</f>
      </c>
      <c r="L28" s="21"/>
      <c r="M28" s="19">
        <f>IF(AND(N28&lt;&gt;"",N28&lt;&gt;"+++",N28&gt;=17.5),ROUND(N28,0),"")</f>
      </c>
      <c r="N28" s="5">
        <f>IF(O28&lt;&gt;"",IF(O28="*","+++",SUM(O28:R28)/4*3),"")</f>
      </c>
      <c r="S28" s="20">
        <f>IF(AND(T28&lt;&gt;"",T28&lt;&gt;"+++",T28&gt;=17.5),ROUND(T28,0),"")</f>
      </c>
      <c r="T28" s="5">
        <f>IF(U28&lt;&gt;"",IF(U28="*","+++",SUM(U28:V28)/2*3),"")</f>
      </c>
      <c r="V28" s="21"/>
      <c r="W28" s="19">
        <f>IF(AND(X28&lt;&gt;"",X28&lt;&gt;"+++",X28&gt;=17.5),ROUND(X28,0),"")</f>
      </c>
      <c r="X28" s="5">
        <f>IF(Y28&lt;&gt;"",IF(Y28="*","+++",SUM(Y28:AB28)/4*3),"")</f>
      </c>
      <c r="AC28" s="20">
        <f>IF(AND(AD28&lt;&gt;"",AD28&lt;&gt;"+++",AD28&gt;=17.5),ROUND(AD28,0),"")</f>
      </c>
      <c r="AD28" s="5">
        <f>IF(AE28&lt;&gt;"",IF(AE28="*","+++",SUM(AE28:AF28)/2*3),"")</f>
      </c>
      <c r="AF28" s="21"/>
    </row>
    <row r="29" spans="1:32" ht="12.75">
      <c r="A29" s="3" t="s">
        <v>55</v>
      </c>
      <c r="B29" s="9">
        <f>IF(AND(OR(C29&lt;&gt;"",M29&lt;&gt;"",W29&lt;&gt;""),OR(I29&lt;&gt;"",S29&lt;&gt;"",AC29&lt;&gt;"")),ROUND((MAX(D29,N29,X29)+MAX(J29,T29,AD29))/2,0),"")</f>
      </c>
      <c r="C29" s="19">
        <f>IF(AND(D29&lt;&gt;"",D29&lt;&gt;"+++",D29&gt;=17.5),ROUND(D29,0),"")</f>
      </c>
      <c r="D29" s="5">
        <f>IF(E29&lt;&gt;"",IF(E29="*","+++",SUM(E29:H29)/4*3),"")</f>
      </c>
      <c r="I29" s="20">
        <f>IF(AND(J29&lt;&gt;"",J29&lt;&gt;"+++",J29&gt;=17.5),ROUND(J29,0),"")</f>
      </c>
      <c r="J29" s="5">
        <f>IF(K29&lt;&gt;"",IF(K29="*","+++",SUM(K29:L29)/2*3),"")</f>
      </c>
      <c r="L29" s="21"/>
      <c r="M29" s="19">
        <f>IF(AND(N29&lt;&gt;"",N29&lt;&gt;"+++",N29&gt;=17.5),ROUND(N29,0),"")</f>
      </c>
      <c r="N29" s="5">
        <f>IF(O29&lt;&gt;"",IF(O29="*","+++",SUM(O29:R29)/4*3),"")</f>
      </c>
      <c r="S29" s="20">
        <f>IF(AND(T29&lt;&gt;"",T29&lt;&gt;"+++",T29&gt;=17.5),ROUND(T29,0),"")</f>
      </c>
      <c r="T29" s="5">
        <f>IF(U29&lt;&gt;"",IF(U29="*","+++",SUM(U29:V29)/2*3),"")</f>
      </c>
      <c r="V29" s="21"/>
      <c r="W29" s="19">
        <f>IF(AND(X29&lt;&gt;"",X29&lt;&gt;"+++",X29&gt;=17.5),ROUND(X29,0),"")</f>
      </c>
      <c r="X29" s="5">
        <f>IF(Y29&lt;&gt;"",IF(Y29="*","+++",SUM(Y29:AB29)/4*3),"")</f>
      </c>
      <c r="AC29" s="20">
        <f>IF(AND(AD29&lt;&gt;"",AD29&lt;&gt;"+++",AD29&gt;=17.5),ROUND(AD29,0),"")</f>
      </c>
      <c r="AD29" s="5">
        <f>IF(AE29&lt;&gt;"",IF(AE29="*","+++",SUM(AE29:AF29)/2*3),"")</f>
      </c>
      <c r="AF29" s="21"/>
    </row>
    <row r="30" spans="1:32" ht="12.75">
      <c r="A30" s="3" t="s">
        <v>7</v>
      </c>
      <c r="B30" s="9">
        <f>IF(AND(OR(C30&lt;&gt;"",M30&lt;&gt;"",W30&lt;&gt;""),OR(I30&lt;&gt;"",S30&lt;&gt;"",AC30&lt;&gt;"")),ROUND((MAX(D30,N30,X30)+MAX(J30,T30,AD30))/2,0),"")</f>
      </c>
      <c r="C30" s="19">
        <f>IF(AND(D30&lt;&gt;"",D30&lt;&gt;"+++",D30&gt;=17.5),ROUND(D30,0),"")</f>
      </c>
      <c r="D30" s="5">
        <f>IF(E30&lt;&gt;"",IF(E30="*","+++",SUM(E30:H30)/4*3),"")</f>
      </c>
      <c r="I30" s="20">
        <f>IF(AND(J30&lt;&gt;"",J30&lt;&gt;"+++",J30&gt;=17.5),ROUND(J30,0),"")</f>
      </c>
      <c r="J30" s="5">
        <f>IF(K30&lt;&gt;"",IF(K30="*","+++",SUM(K30:L30)/2*3),"")</f>
      </c>
      <c r="L30" s="21"/>
      <c r="M30" s="19">
        <f>IF(AND(N30&lt;&gt;"",N30&lt;&gt;"+++",N30&gt;=17.5),ROUND(N30,0),"")</f>
      </c>
      <c r="N30" s="5">
        <f>IF(O30&lt;&gt;"",IF(O30="*","+++",SUM(O30:R30)/4*3),"")</f>
      </c>
      <c r="S30" s="20">
        <f>IF(AND(T30&lt;&gt;"",T30&lt;&gt;"+++",T30&gt;=17.5),ROUND(T30,0),"")</f>
      </c>
      <c r="T30" s="5">
        <f>IF(U30&lt;&gt;"",IF(U30="*","+++",SUM(U30:V30)/2*3),"")</f>
      </c>
      <c r="V30" s="21"/>
      <c r="W30" s="19">
        <f>IF(AND(X30&lt;&gt;"",X30&lt;&gt;"+++",X30&gt;=17.5),ROUND(X30,0),"")</f>
      </c>
      <c r="X30" s="5">
        <f>IF(Y30&lt;&gt;"",IF(Y30="*","+++",SUM(Y30:AB30)/4*3),"")</f>
      </c>
      <c r="AC30" s="20">
        <f>IF(AND(AD30&lt;&gt;"",AD30&lt;&gt;"+++",AD30&gt;=17.5),ROUND(AD30,0),"")</f>
      </c>
      <c r="AD30" s="5">
        <f>IF(AE30&lt;&gt;"",IF(AE30="*","+++",SUM(AE30:AF30)/2*3),"")</f>
      </c>
      <c r="AF30" s="21"/>
    </row>
    <row r="31" spans="1:32" ht="12.75">
      <c r="A31" s="3" t="s">
        <v>53</v>
      </c>
      <c r="B31" s="9">
        <f>IF(AND(OR(C31&lt;&gt;"",M31&lt;&gt;"",W31&lt;&gt;""),OR(I31&lt;&gt;"",S31&lt;&gt;"",AC31&lt;&gt;"")),ROUND((MAX(D31,N31,X31)+MAX(J31,T31,AD31))/2,0),"")</f>
      </c>
      <c r="C31" s="19">
        <f>IF(AND(D31&lt;&gt;"",D31&lt;&gt;"+++",D31&gt;=17.5),ROUND(D31,0),"")</f>
      </c>
      <c r="D31" s="5">
        <f>IF(E31&lt;&gt;"",IF(E31="*","+++",SUM(E31:H31)/4*3),"")</f>
      </c>
      <c r="I31" s="20">
        <f>IF(AND(J31&lt;&gt;"",J31&lt;&gt;"+++",J31&gt;=17.5),ROUND(J31,0),"")</f>
      </c>
      <c r="J31" s="5">
        <f>IF(K31&lt;&gt;"",IF(K31="*","+++",SUM(K31:L31)/2*3),"")</f>
      </c>
      <c r="L31" s="21"/>
      <c r="M31" s="19">
        <f>IF(AND(N31&lt;&gt;"",N31&lt;&gt;"+++",N31&gt;=17.5),ROUND(N31,0),"")</f>
      </c>
      <c r="N31" s="5">
        <f>IF(O31&lt;&gt;"",IF(O31="*","+++",SUM(O31:R31)/4*3),"")</f>
      </c>
      <c r="S31" s="20">
        <f>IF(AND(T31&lt;&gt;"",T31&lt;&gt;"+++",T31&gt;=17.5),ROUND(T31,0),"")</f>
      </c>
      <c r="T31" s="5">
        <f>IF(U31&lt;&gt;"",IF(U31="*","+++",SUM(U31:V31)/2*3),"")</f>
      </c>
      <c r="V31" s="21"/>
      <c r="W31" s="19">
        <f>IF(AND(X31&lt;&gt;"",X31&lt;&gt;"+++",X31&gt;=17.5),ROUND(X31,0),"")</f>
      </c>
      <c r="X31" s="5">
        <f>IF(Y31&lt;&gt;"",IF(Y31="*","+++",SUM(Y31:AB31)/4*3),"")</f>
      </c>
      <c r="AC31" s="20">
        <f>IF(AND(AD31&lt;&gt;"",AD31&lt;&gt;"+++",AD31&gt;=17.5),ROUND(AD31,0),"")</f>
      </c>
      <c r="AD31" s="5">
        <f>IF(AE31&lt;&gt;"",IF(AE31="*","+++",SUM(AE31:AF31)/2*3),"")</f>
      </c>
      <c r="AF31" s="21"/>
    </row>
    <row r="32" spans="1:32" ht="12.75">
      <c r="A32" s="14" t="s">
        <v>98</v>
      </c>
      <c r="B32" s="9">
        <f>IF(AND(OR(C32&lt;&gt;"",M32&lt;&gt;"",W32&lt;&gt;""),OR(I32&lt;&gt;"",S32&lt;&gt;"",AC32&lt;&gt;"")),ROUND((MAX(D32,N32,X32)+MAX(J32,T32,AD32))/2,0),"")</f>
      </c>
      <c r="C32" s="19">
        <f>IF(AND(D32&lt;&gt;"",D32&lt;&gt;"+++",D32&gt;=17.5),ROUND(D32,0),"")</f>
      </c>
      <c r="D32" s="5">
        <f>IF(E32&lt;&gt;"",IF(E32="*","+++",SUM(E32:H32)/4*3),"")</f>
      </c>
      <c r="I32" s="20">
        <f>IF(AND(J32&lt;&gt;"",J32&lt;&gt;"+++",J32&gt;=17.5),ROUND(J32,0),"")</f>
      </c>
      <c r="J32" s="5">
        <f>IF(K32&lt;&gt;"",IF(K32="*","+++",SUM(K32:L32)/2*3),"")</f>
      </c>
      <c r="L32" s="21"/>
      <c r="M32" s="19">
        <f>IF(AND(N32&lt;&gt;"",N32&lt;&gt;"+++",N32&gt;=17.5),ROUND(N32,0),"")</f>
      </c>
      <c r="N32" s="5">
        <f>IF(O32&lt;&gt;"",IF(O32="*","+++",SUM(O32:R32)/4*3),"")</f>
      </c>
      <c r="S32" s="20">
        <f>IF(AND(T32&lt;&gt;"",T32&lt;&gt;"+++",T32&gt;=17.5),ROUND(T32,0),"")</f>
      </c>
      <c r="T32" s="5">
        <f>IF(U32&lt;&gt;"",IF(U32="*","+++",SUM(U32:V32)/2*3),"")</f>
      </c>
      <c r="V32" s="21"/>
      <c r="W32" s="19">
        <f>IF(AND(X32&lt;&gt;"",X32&lt;&gt;"+++",X32&gt;=17.5),ROUND(X32,0),"")</f>
      </c>
      <c r="X32" s="5" t="str">
        <f>IF(Y32&lt;&gt;"",IF(Y32="*","+++",SUM(Y32:AB32)/4*3),"")</f>
        <v>+++</v>
      </c>
      <c r="Y32" s="5" t="s">
        <v>101</v>
      </c>
      <c r="Z32" s="5" t="s">
        <v>101</v>
      </c>
      <c r="AA32" s="5" t="s">
        <v>101</v>
      </c>
      <c r="AB32" s="5" t="s">
        <v>101</v>
      </c>
      <c r="AC32" s="20">
        <f>IF(AND(AD32&lt;&gt;"",AD32&lt;&gt;"+++",AD32&gt;=17.5),ROUND(AD32,0),"")</f>
      </c>
      <c r="AD32" s="5">
        <f>IF(AE32&lt;&gt;"",IF(AE32="*","+++",SUM(AE32:AF32)/2*3),"")</f>
      </c>
      <c r="AF32" s="21"/>
    </row>
    <row r="33" spans="1:32" ht="12.75">
      <c r="A33" s="14" t="s">
        <v>89</v>
      </c>
      <c r="B33" s="9">
        <f>IF(AND(OR(C33&lt;&gt;"",M33&lt;&gt;"",W33&lt;&gt;""),OR(I33&lt;&gt;"",S33&lt;&gt;"",AC33&lt;&gt;"")),ROUND((MAX(D33,N33,X33)+MAX(J33,T33,AD33))/2,0),"")</f>
      </c>
      <c r="C33" s="19">
        <f>IF(AND(D33&lt;&gt;"",D33&lt;&gt;"+++",D33&gt;=17.5),ROUND(D33,0),"")</f>
      </c>
      <c r="D33" s="5">
        <f>IF(E33&lt;&gt;"",IF(E33="*","+++",SUM(E33:H33)/4*3),"")</f>
      </c>
      <c r="I33" s="20">
        <f>IF(AND(J33&lt;&gt;"",J33&lt;&gt;"+++",J33&gt;=17.5),ROUND(J33,0),"")</f>
      </c>
      <c r="J33" s="5">
        <f>IF(K33&lt;&gt;"",IF(K33="*","+++",SUM(K33:L33)/2*3),"")</f>
      </c>
      <c r="L33" s="21"/>
      <c r="M33" s="19">
        <f>IF(AND(N33&lt;&gt;"",N33&lt;&gt;"+++",N33&gt;=17.5),ROUND(N33,0),"")</f>
      </c>
      <c r="N33" s="5">
        <f>IF(O33&lt;&gt;"",IF(O33="*","+++",SUM(O33:R33)/4*3),"")</f>
      </c>
      <c r="S33" s="20">
        <f>IF(AND(T33&lt;&gt;"",T33&lt;&gt;"+++",T33&gt;=17.5),ROUND(T33,0),"")</f>
      </c>
      <c r="T33" s="5">
        <f>IF(U33&lt;&gt;"",IF(U33="*","+++",SUM(U33:V33)/2*3),"")</f>
      </c>
      <c r="V33" s="21"/>
      <c r="W33" s="19">
        <f>IF(AND(X33&lt;&gt;"",X33&lt;&gt;"+++",X33&gt;=17.5),ROUND(X33,0),"")</f>
      </c>
      <c r="X33" s="5">
        <f>IF(Y33&lt;&gt;"",IF(Y33="*","+++",SUM(Y33:AB33)/4*3),"")</f>
      </c>
      <c r="AC33" s="20">
        <f>IF(AND(AD33&lt;&gt;"",AD33&lt;&gt;"+++",AD33&gt;=17.5),ROUND(AD33,0),"")</f>
      </c>
      <c r="AD33" s="5">
        <f>IF(AE33&lt;&gt;"",IF(AE33="*","+++",SUM(AE33:AF33)/2*3),"")</f>
      </c>
      <c r="AF33" s="21"/>
    </row>
    <row r="34" spans="1:32" ht="12.75">
      <c r="A34" s="3">
        <v>627558</v>
      </c>
      <c r="B34" s="9">
        <f>IF(AND(OR(C34&lt;&gt;"",M34&lt;&gt;"",W34&lt;&gt;""),OR(I34&lt;&gt;"",S34&lt;&gt;"",AC34&lt;&gt;"")),ROUND((MAX(D34,N34,X34)+MAX(J34,T34,AD34))/2,0),"")</f>
        <v>26</v>
      </c>
      <c r="C34" s="19">
        <f>IF(AND(D34&lt;&gt;"",D34&lt;&gt;"+++",D34&gt;=17.5),ROUND(D34,0),"")</f>
        <v>30</v>
      </c>
      <c r="D34" s="5">
        <f>IF(E34&lt;&gt;"",IF(E34="*","+++",SUM(E34:H34)/4*3),"")</f>
        <v>30</v>
      </c>
      <c r="E34" s="5">
        <v>11.5</v>
      </c>
      <c r="F34" s="5">
        <v>5</v>
      </c>
      <c r="G34" s="5">
        <v>11.5</v>
      </c>
      <c r="H34" s="5">
        <v>12</v>
      </c>
      <c r="I34" s="20">
        <f>IF(AND(J34&lt;&gt;"",J34&lt;&gt;"+++",J34&gt;=17.5),ROUND(J34,0),"")</f>
      </c>
      <c r="J34" s="5">
        <f>IF(K34&lt;&gt;"",IF(K34="*","+++",SUM(K34:L34)/2*3),"")</f>
        <v>12</v>
      </c>
      <c r="K34" s="5">
        <v>4.5</v>
      </c>
      <c r="L34" s="21">
        <v>3.5</v>
      </c>
      <c r="M34" s="19">
        <f>IF(AND(N34&lt;&gt;"",N34&lt;&gt;"+++",N34&gt;=17.5),ROUND(N34,0),"")</f>
      </c>
      <c r="N34" s="5">
        <f>IF(O34&lt;&gt;"",IF(O34="*","+++",SUM(O34:R34)/4*3),"")</f>
      </c>
      <c r="S34" s="20">
        <f>IF(AND(T34&lt;&gt;"",T34&lt;&gt;"+++",T34&gt;=17.5),ROUND(T34,0),"")</f>
        <v>23</v>
      </c>
      <c r="T34" s="5">
        <f>IF(U34&lt;&gt;"",IF(U34="*","+++",SUM(U34:V34)/2*3),"")</f>
        <v>22.5</v>
      </c>
      <c r="U34" s="5">
        <v>5</v>
      </c>
      <c r="V34" s="21">
        <v>10</v>
      </c>
      <c r="W34" s="19">
        <f>IF(AND(X34&lt;&gt;"",X34&lt;&gt;"+++",X34&gt;=17.5),ROUND(X34,0),"")</f>
      </c>
      <c r="X34" s="5">
        <f>IF(Y34&lt;&gt;"",IF(Y34="*","+++",SUM(Y34:AB34)/4*3),"")</f>
      </c>
      <c r="AC34" s="20">
        <f>IF(AND(AD34&lt;&gt;"",AD34&lt;&gt;"+++",AD34&gt;=17.5),ROUND(AD34,0),"")</f>
      </c>
      <c r="AD34" s="5">
        <f>IF(AE34&lt;&gt;"",IF(AE34="*","+++",SUM(AE34:AF34)/2*3),"")</f>
      </c>
      <c r="AF34" s="21"/>
    </row>
    <row r="35" spans="1:32" ht="12.75">
      <c r="A35" s="3" t="s">
        <v>21</v>
      </c>
      <c r="B35" s="9">
        <f>IF(AND(OR(C35&lt;&gt;"",M35&lt;&gt;"",W35&lt;&gt;""),OR(I35&lt;&gt;"",S35&lt;&gt;"",AC35&lt;&gt;"")),ROUND((MAX(D35,N35,X35)+MAX(J35,T35,AD35))/2,0),"")</f>
      </c>
      <c r="C35" s="19">
        <f>IF(AND(D35&lt;&gt;"",D35&lt;&gt;"+++",D35&gt;=17.5),ROUND(D35,0),"")</f>
      </c>
      <c r="D35" s="5" t="str">
        <f>IF(E35&lt;&gt;"",IF(E35="*","+++",SUM(E35:H35)/4*3),"")</f>
        <v>+++</v>
      </c>
      <c r="E35" s="5" t="s">
        <v>101</v>
      </c>
      <c r="F35" s="5" t="s">
        <v>101</v>
      </c>
      <c r="G35" s="5" t="s">
        <v>101</v>
      </c>
      <c r="H35" s="5" t="s">
        <v>101</v>
      </c>
      <c r="I35" s="20">
        <f>IF(AND(J35&lt;&gt;"",J35&lt;&gt;"+++",J35&gt;=17.5),ROUND(J35,0),"")</f>
      </c>
      <c r="J35" s="5">
        <f>IF(K35&lt;&gt;"",IF(K35="*","+++",SUM(K35:L35)/2*3),"")</f>
      </c>
      <c r="L35" s="21"/>
      <c r="M35" s="19">
        <f>IF(AND(N35&lt;&gt;"",N35&lt;&gt;"+++",N35&gt;=17.5),ROUND(N35,0),"")</f>
      </c>
      <c r="N35" s="5">
        <f>IF(O35&lt;&gt;"",IF(O35="*","+++",SUM(O35:R35)/4*3),"")</f>
      </c>
      <c r="S35" s="20">
        <f>IF(AND(T35&lt;&gt;"",T35&lt;&gt;"+++",T35&gt;=17.5),ROUND(T35,0),"")</f>
      </c>
      <c r="T35" s="5">
        <f>IF(U35&lt;&gt;"",IF(U35="*","+++",SUM(U35:V35)/2*3),"")</f>
      </c>
      <c r="V35" s="21"/>
      <c r="W35" s="19">
        <f>IF(AND(X35&lt;&gt;"",X35&lt;&gt;"+++",X35&gt;=17.5),ROUND(X35,0),"")</f>
        <v>22</v>
      </c>
      <c r="X35" s="5">
        <f>IF(Y35&lt;&gt;"",IF(Y35="*","+++",SUM(Y35:AB35)/4*3),"")</f>
        <v>22.125</v>
      </c>
      <c r="Y35" s="5">
        <v>10</v>
      </c>
      <c r="Z35" s="5">
        <v>12.5</v>
      </c>
      <c r="AA35" s="5">
        <v>2.5</v>
      </c>
      <c r="AB35" s="5">
        <v>4.5</v>
      </c>
      <c r="AC35" s="20">
        <f>IF(AND(AD35&lt;&gt;"",AD35&lt;&gt;"+++",AD35&gt;=17.5),ROUND(AD35,0),"")</f>
      </c>
      <c r="AD35" s="5" t="str">
        <f>IF(AE35&lt;&gt;"",IF(AE35="*","+++",SUM(AE35:AF35)/2*3),"")</f>
        <v>+++</v>
      </c>
      <c r="AE35" s="5" t="s">
        <v>101</v>
      </c>
      <c r="AF35" s="21" t="s">
        <v>101</v>
      </c>
    </row>
    <row r="36" spans="1:32" ht="12.75">
      <c r="A36" s="3">
        <v>627817</v>
      </c>
      <c r="B36" s="9">
        <f>IF(AND(OR(C36&lt;&gt;"",M36&lt;&gt;"",W36&lt;&gt;""),OR(I36&lt;&gt;"",S36&lt;&gt;"",AC36&lt;&gt;"")),ROUND((MAX(D36,N36,X36)+MAX(J36,T36,AD36))/2,0),"")</f>
        <v>29</v>
      </c>
      <c r="C36" s="19">
        <f>IF(AND(D36&lt;&gt;"",D36&lt;&gt;"+++",D36&gt;=17.5),ROUND(D36,0),"")</f>
        <v>36</v>
      </c>
      <c r="D36" s="5">
        <f>IF(E36&lt;&gt;"",IF(E36="*","+++",SUM(E36:H36)/4*3),"")</f>
        <v>35.625</v>
      </c>
      <c r="E36" s="5">
        <v>11.5</v>
      </c>
      <c r="F36" s="5">
        <v>12</v>
      </c>
      <c r="G36" s="5">
        <v>12</v>
      </c>
      <c r="H36" s="5">
        <v>12</v>
      </c>
      <c r="I36" s="26">
        <f>IF(AND(J36&lt;&gt;"",J36&lt;&gt;"+++",J36&gt;=17.5),ROUND(J36,0),"")</f>
      </c>
      <c r="J36" s="27">
        <f>IF(K36&lt;&gt;"",IF(K36="*","+++",SUM(K36:L36)/2*3),"")</f>
        <v>15.75</v>
      </c>
      <c r="K36" s="27">
        <v>8</v>
      </c>
      <c r="L36" s="28">
        <v>2.5</v>
      </c>
      <c r="M36" s="19">
        <f>IF(AND(N36&lt;&gt;"",N36&lt;&gt;"+++",N36&gt;=17.5),ROUND(N36,0),"")</f>
      </c>
      <c r="N36" s="5">
        <f>IF(O36&lt;&gt;"",IF(O36="*","+++",SUM(O36:R36)/4*3),"")</f>
      </c>
      <c r="S36" s="20">
        <f>IF(AND(T36&lt;&gt;"",T36&lt;&gt;"+++",T36&gt;=17.5),ROUND(T36,0),"")</f>
        <v>23</v>
      </c>
      <c r="T36" s="5">
        <f>IF(U36&lt;&gt;"",IF(U36="*","+++",SUM(U36:V36)/2*3),"")</f>
        <v>23.25</v>
      </c>
      <c r="U36" s="5">
        <v>7</v>
      </c>
      <c r="V36" s="21">
        <v>8.5</v>
      </c>
      <c r="W36" s="19">
        <f>IF(AND(X36&lt;&gt;"",X36&lt;&gt;"+++",X36&gt;=17.5),ROUND(X36,0),"")</f>
      </c>
      <c r="X36" s="5">
        <f>IF(Y36&lt;&gt;"",IF(Y36="*","+++",SUM(Y36:AB36)/4*3),"")</f>
      </c>
      <c r="AC36" s="20">
        <f>IF(AND(AD36&lt;&gt;"",AD36&lt;&gt;"+++",AD36&gt;=17.5),ROUND(AD36,0),"")</f>
      </c>
      <c r="AD36" s="5">
        <f>IF(AE36&lt;&gt;"",IF(AE36="*","+++",SUM(AE36:AF36)/2*3),"")</f>
      </c>
      <c r="AF36" s="21"/>
    </row>
    <row r="37" spans="1:32" ht="12.75">
      <c r="A37" s="3" t="s">
        <v>44</v>
      </c>
      <c r="B37" s="9">
        <f>IF(AND(OR(C37&lt;&gt;"",M37&lt;&gt;"",W37&lt;&gt;""),OR(I37&lt;&gt;"",S37&lt;&gt;"",AC37&lt;&gt;"")),ROUND((MAX(D37,N37,X37)+MAX(J37,T37,AD37))/2,0),"")</f>
      </c>
      <c r="C37" s="19">
        <f>IF(AND(D37&lt;&gt;"",D37&lt;&gt;"+++",D37&gt;=17.5),ROUND(D37,0),"")</f>
      </c>
      <c r="D37" s="5">
        <f>IF(E37&lt;&gt;"",IF(E37="*","+++",SUM(E37:H37)/4*3),"")</f>
      </c>
      <c r="I37" s="20">
        <f>IF(AND(J37&lt;&gt;"",J37&lt;&gt;"+++",J37&gt;=17.5),ROUND(J37,0),"")</f>
      </c>
      <c r="J37" s="5">
        <f>IF(K37&lt;&gt;"",IF(K37="*","+++",SUM(K37:L37)/2*3),"")</f>
      </c>
      <c r="L37" s="21"/>
      <c r="M37" s="19">
        <f>IF(AND(N37&lt;&gt;"",N37&lt;&gt;"+++",N37&gt;=17.5),ROUND(N37,0),"")</f>
        <v>21</v>
      </c>
      <c r="N37" s="5">
        <f>IF(O37&lt;&gt;"",IF(O37="*","+++",SUM(O37:R37)/4*3),"")</f>
        <v>21</v>
      </c>
      <c r="O37" s="5">
        <v>9.5</v>
      </c>
      <c r="P37" s="5">
        <v>6.5</v>
      </c>
      <c r="Q37" s="5">
        <v>9.5</v>
      </c>
      <c r="R37" s="5">
        <v>2.5</v>
      </c>
      <c r="S37" s="20">
        <f>IF(AND(T37&lt;&gt;"",T37&lt;&gt;"+++",T37&gt;=17.5),ROUND(T37,0),"")</f>
      </c>
      <c r="T37" s="5" t="str">
        <f>IF(U37&lt;&gt;"",IF(U37="*","+++",SUM(U37:V37)/2*3),"")</f>
        <v>+++</v>
      </c>
      <c r="U37" s="5" t="s">
        <v>101</v>
      </c>
      <c r="V37" s="21" t="s">
        <v>101</v>
      </c>
      <c r="W37" s="19">
        <f>IF(AND(X37&lt;&gt;"",X37&lt;&gt;"+++",X37&gt;=17.5),ROUND(X37,0),"")</f>
      </c>
      <c r="X37" s="5">
        <f>IF(Y37&lt;&gt;"",IF(Y37="*","+++",SUM(Y37:AB37)/4*3),"")</f>
      </c>
      <c r="AC37" s="20">
        <f>IF(AND(AD37&lt;&gt;"",AD37&lt;&gt;"+++",AD37&gt;=17.5),ROUND(AD37,0),"")</f>
      </c>
      <c r="AD37" s="5">
        <f>IF(AE37&lt;&gt;"",IF(AE37="*","+++",SUM(AE37:AF37)/2*3),"")</f>
      </c>
      <c r="AF37" s="21"/>
    </row>
    <row r="38" spans="1:32" ht="12.75">
      <c r="A38" s="3" t="s">
        <v>29</v>
      </c>
      <c r="B38" s="9">
        <f>IF(AND(OR(C38&lt;&gt;"",M38&lt;&gt;"",W38&lt;&gt;""),OR(I38&lt;&gt;"",S38&lt;&gt;"",AC38&lt;&gt;"")),ROUND((MAX(D38,N38,X38)+MAX(J38,T38,AD38))/2,0),"")</f>
        <v>29</v>
      </c>
      <c r="C38" s="19">
        <f>IF(AND(D38&lt;&gt;"",D38&lt;&gt;"+++",D38&gt;=17.5),ROUND(D38,0),"")</f>
        <v>23</v>
      </c>
      <c r="D38" s="5">
        <f>IF(E38&lt;&gt;"",IF(E38="*","+++",SUM(E38:H38)/4*3),"")</f>
        <v>23.25</v>
      </c>
      <c r="E38" s="5">
        <v>6</v>
      </c>
      <c r="F38" s="5">
        <v>6</v>
      </c>
      <c r="G38" s="5">
        <v>12</v>
      </c>
      <c r="H38" s="5">
        <v>7</v>
      </c>
      <c r="I38" s="20">
        <f>IF(AND(J38&lt;&gt;"",J38&lt;&gt;"+++",J38&gt;=17.5),ROUND(J38,0),"")</f>
      </c>
      <c r="J38" s="5" t="str">
        <f>IF(K38&lt;&gt;"",IF(K38="*","+++",SUM(K38:L38)/2*3),"")</f>
        <v>+++</v>
      </c>
      <c r="K38" s="5" t="s">
        <v>101</v>
      </c>
      <c r="L38" s="21" t="s">
        <v>101</v>
      </c>
      <c r="M38" s="19">
        <f>IF(AND(N38&lt;&gt;"",N38&lt;&gt;"+++",N38&gt;=17.5),ROUND(N38,0),"")</f>
        <v>20</v>
      </c>
      <c r="N38" s="5">
        <f>IF(O38&lt;&gt;"",IF(O38="*","+++",SUM(O38:R38)/4*3),"")</f>
        <v>19.5</v>
      </c>
      <c r="O38" s="5">
        <v>2.5</v>
      </c>
      <c r="P38" s="5">
        <v>7.5</v>
      </c>
      <c r="Q38" s="5">
        <v>12.5</v>
      </c>
      <c r="R38" s="5">
        <v>3.5</v>
      </c>
      <c r="S38" s="20">
        <f>IF(AND(T38&lt;&gt;"",T38&lt;&gt;"+++",T38&gt;=17.5),ROUND(T38,0),"")</f>
        <v>34</v>
      </c>
      <c r="T38" s="5">
        <f>IF(U38&lt;&gt;"",IF(U38="*","+++",SUM(U38:V38)/2*3),"")</f>
        <v>33.75</v>
      </c>
      <c r="U38" s="5">
        <v>12</v>
      </c>
      <c r="V38" s="21">
        <v>10.5</v>
      </c>
      <c r="W38" s="19">
        <f>IF(AND(X38&lt;&gt;"",X38&lt;&gt;"+++",X38&gt;=17.5),ROUND(X38,0),"")</f>
        <v>25</v>
      </c>
      <c r="X38" s="5">
        <f>IF(Y38&lt;&gt;"",IF(Y38="*","+++",SUM(Y38:AB38)/4*3),"")</f>
        <v>25.125</v>
      </c>
      <c r="Y38" s="5">
        <v>12.5</v>
      </c>
      <c r="Z38" s="5">
        <v>3.5</v>
      </c>
      <c r="AA38" s="5">
        <v>12</v>
      </c>
      <c r="AB38" s="5">
        <v>5.5</v>
      </c>
      <c r="AC38" s="20">
        <f>IF(AND(AD38&lt;&gt;"",AD38&lt;&gt;"+++",AD38&gt;=17.5),ROUND(AD38,0),"")</f>
      </c>
      <c r="AD38" s="5">
        <f>IF(AE38&lt;&gt;"",IF(AE38="*","+++",SUM(AE38:AF38)/2*3),"")</f>
      </c>
      <c r="AF38" s="21"/>
    </row>
    <row r="39" spans="1:32" ht="12.75">
      <c r="A39" s="3" t="s">
        <v>18</v>
      </c>
      <c r="B39" s="9">
        <f>IF(AND(OR(C39&lt;&gt;"",M39&lt;&gt;"",W39&lt;&gt;""),OR(I39&lt;&gt;"",S39&lt;&gt;"",AC39&lt;&gt;"")),ROUND((MAX(D39,N39,X39)+MAX(J39,T39,AD39))/2,0),"")</f>
        <v>28</v>
      </c>
      <c r="C39" s="19">
        <f>IF(AND(D39&lt;&gt;"",D39&lt;&gt;"+++",D39&gt;=17.5),ROUND(D39,0),"")</f>
        <v>26</v>
      </c>
      <c r="D39" s="5">
        <f>IF(E39&lt;&gt;"",IF(E39="*","+++",SUM(E39:H39)/4*3),"")</f>
        <v>25.875</v>
      </c>
      <c r="E39" s="5">
        <v>11.5</v>
      </c>
      <c r="F39" s="5">
        <v>7.5</v>
      </c>
      <c r="G39" s="5">
        <v>12</v>
      </c>
      <c r="H39" s="5">
        <v>3.5</v>
      </c>
      <c r="I39" s="20">
        <f>IF(AND(J39&lt;&gt;"",J39&lt;&gt;"+++",J39&gt;=17.5),ROUND(J39,0),"")</f>
        <v>29</v>
      </c>
      <c r="J39" s="5">
        <f>IF(K39&lt;&gt;"",IF(K39="*","+++",SUM(K39:L39)/2*3),"")</f>
        <v>29.25</v>
      </c>
      <c r="K39" s="5">
        <v>12</v>
      </c>
      <c r="L39" s="21">
        <v>7.5</v>
      </c>
      <c r="M39" s="19">
        <f>IF(AND(N39&lt;&gt;"",N39&lt;&gt;"+++",N39&gt;=17.5),ROUND(N39,0),"")</f>
      </c>
      <c r="N39" s="5">
        <f>IF(O39&lt;&gt;"",IF(O39="*","+++",SUM(O39:R39)/4*3),"")</f>
      </c>
      <c r="S39" s="20">
        <f>IF(AND(T39&lt;&gt;"",T39&lt;&gt;"+++",T39&gt;=17.5),ROUND(T39,0),"")</f>
      </c>
      <c r="T39" s="5">
        <f>IF(U39&lt;&gt;"",IF(U39="*","+++",SUM(U39:V39)/2*3),"")</f>
      </c>
      <c r="V39" s="21"/>
      <c r="W39" s="19">
        <f>IF(AND(X39&lt;&gt;"",X39&lt;&gt;"+++",X39&gt;=17.5),ROUND(X39,0),"")</f>
      </c>
      <c r="X39" s="5">
        <f>IF(Y39&lt;&gt;"",IF(Y39="*","+++",SUM(Y39:AB39)/4*3),"")</f>
      </c>
      <c r="AC39" s="20">
        <f>IF(AND(AD39&lt;&gt;"",AD39&lt;&gt;"+++",AD39&gt;=17.5),ROUND(AD39,0),"")</f>
      </c>
      <c r="AD39" s="5">
        <f>IF(AE39&lt;&gt;"",IF(AE39="*","+++",SUM(AE39:AF39)/2*3),"")</f>
      </c>
      <c r="AF39" s="21"/>
    </row>
    <row r="40" spans="1:32" ht="12.75">
      <c r="A40" s="3" t="s">
        <v>56</v>
      </c>
      <c r="B40" s="9">
        <f>IF(AND(OR(C40&lt;&gt;"",M40&lt;&gt;"",W40&lt;&gt;""),OR(I40&lt;&gt;"",S40&lt;&gt;"",AC40&lt;&gt;"")),ROUND((MAX(D40,N40,X40)+MAX(J40,T40,AD40))/2,0),"")</f>
        <v>35</v>
      </c>
      <c r="C40" s="19">
        <f>IF(AND(D40&lt;&gt;"",D40&lt;&gt;"+++",D40&gt;=17.5),ROUND(D40,0),"")</f>
        <v>36</v>
      </c>
      <c r="D40" s="5">
        <f>IF(E40&lt;&gt;"",IF(E40="*","+++",SUM(E40:H40)/4*3),"")</f>
        <v>35.625</v>
      </c>
      <c r="E40" s="5">
        <v>11.5</v>
      </c>
      <c r="F40" s="5">
        <v>12</v>
      </c>
      <c r="G40" s="5">
        <v>12.5</v>
      </c>
      <c r="H40" s="5">
        <v>11.5</v>
      </c>
      <c r="I40" s="26">
        <f>IF(AND(J40&lt;&gt;"",J40&lt;&gt;"+++",J40&gt;=17.5),ROUND(J40,0),"")</f>
        <v>24</v>
      </c>
      <c r="J40" s="27">
        <f>IF(K40&lt;&gt;"",IF(K40="*","+++",SUM(K40:L40)/2*3),"")</f>
        <v>24</v>
      </c>
      <c r="K40" s="27">
        <v>8</v>
      </c>
      <c r="L40" s="28">
        <v>8</v>
      </c>
      <c r="M40" s="19">
        <f>IF(AND(N40&lt;&gt;"",N40&lt;&gt;"+++",N40&gt;=17.5),ROUND(N40,0),"")</f>
      </c>
      <c r="N40" s="5">
        <f>IF(O40&lt;&gt;"",IF(O40="*","+++",SUM(O40:R40)/4*3),"")</f>
      </c>
      <c r="S40" s="20">
        <f>IF(AND(T40&lt;&gt;"",T40&lt;&gt;"+++",T40&gt;=17.5),ROUND(T40,0),"")</f>
        <v>35</v>
      </c>
      <c r="T40" s="5">
        <f>IF(U40&lt;&gt;"",IF(U40="*","+++",SUM(U40:V40)/2*3),"")</f>
        <v>34.5</v>
      </c>
      <c r="U40" s="5">
        <v>11.5</v>
      </c>
      <c r="V40" s="21">
        <v>11.5</v>
      </c>
      <c r="W40" s="19">
        <f>IF(AND(X40&lt;&gt;"",X40&lt;&gt;"+++",X40&gt;=17.5),ROUND(X40,0),"")</f>
      </c>
      <c r="X40" s="5">
        <f>IF(Y40&lt;&gt;"",IF(Y40="*","+++",SUM(Y40:AB40)/4*3),"")</f>
      </c>
      <c r="AC40" s="20">
        <f>IF(AND(AD40&lt;&gt;"",AD40&lt;&gt;"+++",AD40&gt;=17.5),ROUND(AD40,0),"")</f>
      </c>
      <c r="AD40" s="5">
        <f>IF(AE40&lt;&gt;"",IF(AE40="*","+++",SUM(AE40:AF40)/2*3),"")</f>
      </c>
      <c r="AF40" s="21"/>
    </row>
    <row r="41" spans="1:32" ht="12.75">
      <c r="A41" s="3" t="s">
        <v>52</v>
      </c>
      <c r="B41" s="9">
        <f>IF(AND(OR(C41&lt;&gt;"",M41&lt;&gt;"",W41&lt;&gt;""),OR(I41&lt;&gt;"",S41&lt;&gt;"",AC41&lt;&gt;"")),ROUND((MAX(D41,N41,X41)+MAX(J41,T41,AD41))/2,0),"")</f>
      </c>
      <c r="C41" s="19">
        <f>IF(AND(D41&lt;&gt;"",D41&lt;&gt;"+++",D41&gt;=17.5),ROUND(D41,0),"")</f>
      </c>
      <c r="D41" s="5">
        <f>IF(E41&lt;&gt;"",IF(E41="*","+++",SUM(E41:H41)/4*3),"")</f>
      </c>
      <c r="I41" s="20">
        <f>IF(AND(J41&lt;&gt;"",J41&lt;&gt;"+++",J41&gt;=17.5),ROUND(J41,0),"")</f>
      </c>
      <c r="J41" s="5">
        <f>IF(K41&lt;&gt;"",IF(K41="*","+++",SUM(K41:L41)/2*3),"")</f>
      </c>
      <c r="L41" s="21"/>
      <c r="M41" s="19">
        <f>IF(AND(N41&lt;&gt;"",N41&lt;&gt;"+++",N41&gt;=17.5),ROUND(N41,0),"")</f>
      </c>
      <c r="N41" s="5">
        <f>IF(O41&lt;&gt;"",IF(O41="*","+++",SUM(O41:R41)/4*3),"")</f>
      </c>
      <c r="S41" s="20">
        <f>IF(AND(T41&lt;&gt;"",T41&lt;&gt;"+++",T41&gt;=17.5),ROUND(T41,0),"")</f>
      </c>
      <c r="T41" s="5">
        <f>IF(U41&lt;&gt;"",IF(U41="*","+++",SUM(U41:V41)/2*3),"")</f>
      </c>
      <c r="V41" s="21"/>
      <c r="W41" s="19">
        <f>IF(AND(X41&lt;&gt;"",X41&lt;&gt;"+++",X41&gt;=17.5),ROUND(X41,0),"")</f>
      </c>
      <c r="X41" s="5">
        <f>IF(Y41&lt;&gt;"",IF(Y41="*","+++",SUM(Y41:AB41)/4*3),"")</f>
      </c>
      <c r="AC41" s="20">
        <f>IF(AND(AD41&lt;&gt;"",AD41&lt;&gt;"+++",AD41&gt;=17.5),ROUND(AD41,0),"")</f>
      </c>
      <c r="AD41" s="5">
        <f>IF(AE41&lt;&gt;"",IF(AE41="*","+++",SUM(AE41:AF41)/2*3),"")</f>
      </c>
      <c r="AF41" s="21"/>
    </row>
    <row r="42" spans="1:32" ht="12.75">
      <c r="A42" s="3" t="s">
        <v>68</v>
      </c>
      <c r="B42" s="9">
        <f>IF(AND(OR(C42&lt;&gt;"",M42&lt;&gt;"",W42&lt;&gt;""),OR(I42&lt;&gt;"",S42&lt;&gt;"",AC42&lt;&gt;"")),ROUND((MAX(D42,N42,X42)+MAX(J42,T42,AD42))/2,0),"")</f>
      </c>
      <c r="C42" s="19">
        <f>IF(AND(D42&lt;&gt;"",D42&lt;&gt;"+++",D42&gt;=17.5),ROUND(D42,0),"")</f>
      </c>
      <c r="D42" s="5">
        <f>IF(E42&lt;&gt;"",IF(E42="*","+++",SUM(E42:H42)/4*3),"")</f>
      </c>
      <c r="I42" s="20">
        <f>IF(AND(J42&lt;&gt;"",J42&lt;&gt;"+++",J42&gt;=17.5),ROUND(J42,0),"")</f>
      </c>
      <c r="J42" s="5">
        <f>IF(K42&lt;&gt;"",IF(K42="*","+++",SUM(K42:L42)/2*3),"")</f>
      </c>
      <c r="L42" s="21"/>
      <c r="M42" s="19">
        <f>IF(AND(N42&lt;&gt;"",N42&lt;&gt;"+++",N42&gt;=17.5),ROUND(N42,0),"")</f>
      </c>
      <c r="N42" s="5">
        <f>IF(O42&lt;&gt;"",IF(O42="*","+++",SUM(O42:R42)/4*3),"")</f>
      </c>
      <c r="S42" s="20">
        <f>IF(AND(T42&lt;&gt;"",T42&lt;&gt;"+++",T42&gt;=17.5),ROUND(T42,0),"")</f>
      </c>
      <c r="T42" s="5">
        <f>IF(U42&lt;&gt;"",IF(U42="*","+++",SUM(U42:V42)/2*3),"")</f>
      </c>
      <c r="V42" s="21"/>
      <c r="W42" s="19">
        <f>IF(AND(X42&lt;&gt;"",X42&lt;&gt;"+++",X42&gt;=17.5),ROUND(X42,0),"")</f>
      </c>
      <c r="X42" s="5">
        <f>IF(Y42&lt;&gt;"",IF(Y42="*","+++",SUM(Y42:AB42)/4*3),"")</f>
      </c>
      <c r="AC42" s="20">
        <f>IF(AND(AD42&lt;&gt;"",AD42&lt;&gt;"+++",AD42&gt;=17.5),ROUND(AD42,0),"")</f>
      </c>
      <c r="AD42" s="5">
        <f>IF(AE42&lt;&gt;"",IF(AE42="*","+++",SUM(AE42:AF42)/2*3),"")</f>
      </c>
      <c r="AF42" s="21"/>
    </row>
    <row r="43" spans="1:32" ht="12.75">
      <c r="A43" s="3" t="s">
        <v>38</v>
      </c>
      <c r="B43" s="9">
        <f>IF(AND(OR(C43&lt;&gt;"",M43&lt;&gt;"",W43&lt;&gt;""),OR(I43&lt;&gt;"",S43&lt;&gt;"",AC43&lt;&gt;"")),ROUND((MAX(D43,N43,X43)+MAX(J43,T43,AD43))/2,0),"")</f>
      </c>
      <c r="C43" s="19">
        <f>IF(AND(D43&lt;&gt;"",D43&lt;&gt;"+++",D43&gt;=17.5),ROUND(D43,0),"")</f>
      </c>
      <c r="D43" s="5">
        <f>IF(E43&lt;&gt;"",IF(E43="*","+++",SUM(E43:H43)/4*3),"")</f>
      </c>
      <c r="I43" s="20">
        <f>IF(AND(J43&lt;&gt;"",J43&lt;&gt;"+++",J43&gt;=17.5),ROUND(J43,0),"")</f>
      </c>
      <c r="J43" s="5">
        <f>IF(K43&lt;&gt;"",IF(K43="*","+++",SUM(K43:L43)/2*3),"")</f>
      </c>
      <c r="L43" s="21"/>
      <c r="M43" s="19">
        <f>IF(AND(N43&lt;&gt;"",N43&lt;&gt;"+++",N43&gt;=17.5),ROUND(N43,0),"")</f>
      </c>
      <c r="N43" s="5">
        <f>IF(O43&lt;&gt;"",IF(O43="*","+++",SUM(O43:R43)/4*3),"")</f>
      </c>
      <c r="S43" s="20">
        <f>IF(AND(T43&lt;&gt;"",T43&lt;&gt;"+++",T43&gt;=17.5),ROUND(T43,0),"")</f>
      </c>
      <c r="T43" s="5">
        <f>IF(U43&lt;&gt;"",IF(U43="*","+++",SUM(U43:V43)/2*3),"")</f>
      </c>
      <c r="V43" s="21"/>
      <c r="W43" s="19">
        <f>IF(AND(X43&lt;&gt;"",X43&lt;&gt;"+++",X43&gt;=17.5),ROUND(X43,0),"")</f>
      </c>
      <c r="X43" s="5">
        <f>IF(Y43&lt;&gt;"",IF(Y43="*","+++",SUM(Y43:AB43)/4*3),"")</f>
      </c>
      <c r="AC43" s="20">
        <f>IF(AND(AD43&lt;&gt;"",AD43&lt;&gt;"+++",AD43&gt;=17.5),ROUND(AD43,0),"")</f>
      </c>
      <c r="AD43" s="5">
        <f>IF(AE43&lt;&gt;"",IF(AE43="*","+++",SUM(AE43:AF43)/2*3),"")</f>
      </c>
      <c r="AF43" s="21"/>
    </row>
    <row r="44" spans="1:32" ht="12.75">
      <c r="A44" s="3" t="s">
        <v>49</v>
      </c>
      <c r="B44" s="9">
        <f>IF(AND(OR(C44&lt;&gt;"",M44&lt;&gt;"",W44&lt;&gt;""),OR(I44&lt;&gt;"",S44&lt;&gt;"",AC44&lt;&gt;"")),ROUND((MAX(D44,N44,X44)+MAX(J44,T44,AD44))/2,0),"")</f>
      </c>
      <c r="C44" s="19">
        <f>IF(AND(D44&lt;&gt;"",D44&lt;&gt;"+++",D44&gt;=17.5),ROUND(D44,0),"")</f>
        <v>20</v>
      </c>
      <c r="D44" s="5">
        <f>IF(E44&lt;&gt;"",IF(E44="*","+++",SUM(E44:H44)/4*3),"")</f>
        <v>19.875</v>
      </c>
      <c r="E44" s="5">
        <v>11.5</v>
      </c>
      <c r="F44" s="5">
        <v>0</v>
      </c>
      <c r="G44" s="5">
        <v>11.5</v>
      </c>
      <c r="H44" s="5">
        <v>3.5</v>
      </c>
      <c r="I44" s="20">
        <f>IF(AND(J44&lt;&gt;"",J44&lt;&gt;"+++",J44&gt;=17.5),ROUND(J44,0),"")</f>
      </c>
      <c r="J44" s="5" t="str">
        <f>IF(K44&lt;&gt;"",IF(K44="*","+++",SUM(K44:L44)/2*3),"")</f>
        <v>+++</v>
      </c>
      <c r="K44" s="5" t="s">
        <v>101</v>
      </c>
      <c r="L44" s="21" t="s">
        <v>101</v>
      </c>
      <c r="M44" s="19">
        <f>IF(AND(N44&lt;&gt;"",N44&lt;&gt;"+++",N44&gt;=17.5),ROUND(N44,0),"")</f>
      </c>
      <c r="N44" s="5">
        <f>IF(O44&lt;&gt;"",IF(O44="*","+++",SUM(O44:R44)/4*3),"")</f>
      </c>
      <c r="S44" s="20">
        <f>IF(AND(T44&lt;&gt;"",T44&lt;&gt;"+++",T44&gt;=17.5),ROUND(T44,0),"")</f>
      </c>
      <c r="T44" s="5">
        <f>IF(U44&lt;&gt;"",IF(U44="*","+++",SUM(U44:V44)/2*3),"")</f>
      </c>
      <c r="V44" s="21"/>
      <c r="W44" s="19">
        <f>IF(AND(X44&lt;&gt;"",X44&lt;&gt;"+++",X44&gt;=17.5),ROUND(X44,0),"")</f>
      </c>
      <c r="X44" s="5">
        <f>IF(Y44&lt;&gt;"",IF(Y44="*","+++",SUM(Y44:AB44)/4*3),"")</f>
      </c>
      <c r="AC44" s="20">
        <f>IF(AND(AD44&lt;&gt;"",AD44&lt;&gt;"+++",AD44&gt;=17.5),ROUND(AD44,0),"")</f>
      </c>
      <c r="AD44" s="5">
        <f>IF(AE44&lt;&gt;"",IF(AE44="*","+++",SUM(AE44:AF44)/2*3),"")</f>
      </c>
      <c r="AF44" s="21"/>
    </row>
    <row r="45" spans="1:32" ht="12.75">
      <c r="A45" s="3" t="s">
        <v>60</v>
      </c>
      <c r="B45" s="9">
        <f>IF(AND(OR(C45&lt;&gt;"",M45&lt;&gt;"",W45&lt;&gt;""),OR(I45&lt;&gt;"",S45&lt;&gt;"",AC45&lt;&gt;"")),ROUND((MAX(D45,N45,X45)+MAX(J45,T45,AD45))/2,0),"")</f>
        <v>27</v>
      </c>
      <c r="C45" s="19">
        <f>IF(AND(D45&lt;&gt;"",D45&lt;&gt;"+++",D45&gt;=17.5),ROUND(D45,0),"")</f>
        <v>26</v>
      </c>
      <c r="D45" s="5">
        <f>IF(E45&lt;&gt;"",IF(E45="*","+++",SUM(E45:H45)/4*3),"")</f>
        <v>25.5</v>
      </c>
      <c r="E45" s="5">
        <v>6.5</v>
      </c>
      <c r="F45" s="5">
        <v>11.5</v>
      </c>
      <c r="G45" s="5">
        <v>12</v>
      </c>
      <c r="H45" s="5">
        <v>4</v>
      </c>
      <c r="I45" s="20">
        <f>IF(AND(J45&lt;&gt;"",J45&lt;&gt;"+++",J45&gt;=17.5),ROUND(J45,0),"")</f>
        <v>18</v>
      </c>
      <c r="J45" s="5">
        <f>IF(K45&lt;&gt;"",IF(K45="*","+++",SUM(K45:L45)/2*3),"")</f>
        <v>18</v>
      </c>
      <c r="K45" s="5">
        <v>6</v>
      </c>
      <c r="L45" s="21">
        <v>6</v>
      </c>
      <c r="M45" s="19">
        <f>IF(AND(N45&lt;&gt;"",N45&lt;&gt;"+++",N45&gt;=17.5),ROUND(N45,0),"")</f>
      </c>
      <c r="N45" s="5">
        <f>IF(O45&lt;&gt;"",IF(O45="*","+++",SUM(O45:R45)/4*3),"")</f>
      </c>
      <c r="S45" s="20">
        <f>IF(AND(T45&lt;&gt;"",T45&lt;&gt;"+++",T45&gt;=17.5),ROUND(T45,0),"")</f>
        <v>29</v>
      </c>
      <c r="T45" s="5">
        <f>IF(U45&lt;&gt;"",IF(U45="*","+++",SUM(U45:V45)/2*3),"")</f>
        <v>28.5</v>
      </c>
      <c r="U45" s="5">
        <v>8.5</v>
      </c>
      <c r="V45" s="21">
        <v>10.5</v>
      </c>
      <c r="W45" s="19">
        <f>IF(AND(X45&lt;&gt;"",X45&lt;&gt;"+++",X45&gt;=17.5),ROUND(X45,0),"")</f>
      </c>
      <c r="X45" s="5">
        <f>IF(Y45&lt;&gt;"",IF(Y45="*","+++",SUM(Y45:AB45)/4*3),"")</f>
      </c>
      <c r="AC45" s="20">
        <f>IF(AND(AD45&lt;&gt;"",AD45&lt;&gt;"+++",AD45&gt;=17.5),ROUND(AD45,0),"")</f>
      </c>
      <c r="AD45" s="5">
        <f>IF(AE45&lt;&gt;"",IF(AE45="*","+++",SUM(AE45:AF45)/2*3),"")</f>
      </c>
      <c r="AF45" s="21"/>
    </row>
    <row r="46" spans="1:32" ht="12.75">
      <c r="A46" s="3">
        <v>629377</v>
      </c>
      <c r="B46" s="9">
        <f>IF(AND(OR(C46&lt;&gt;"",M46&lt;&gt;"",W46&lt;&gt;""),OR(I46&lt;&gt;"",S46&lt;&gt;"",AC46&lt;&gt;"")),ROUND((MAX(D46,N46,X46)+MAX(J46,T46,AD46))/2,0),"")</f>
      </c>
      <c r="C46" s="19">
        <f>IF(AND(D46&lt;&gt;"",D46&lt;&gt;"+++",D46&gt;=17.5),ROUND(D46,0),"")</f>
      </c>
      <c r="D46" s="5" t="str">
        <f>IF(E46&lt;&gt;"",IF(E46="*","+++",SUM(E46:H46)/4*3),"")</f>
        <v>+++</v>
      </c>
      <c r="E46" s="5" t="s">
        <v>101</v>
      </c>
      <c r="F46" s="5" t="s">
        <v>101</v>
      </c>
      <c r="G46" s="5" t="s">
        <v>101</v>
      </c>
      <c r="H46" s="5" t="s">
        <v>101</v>
      </c>
      <c r="I46" s="20">
        <f>IF(AND(J46&lt;&gt;"",J46&lt;&gt;"+++",J46&gt;=17.5),ROUND(J46,0),"")</f>
      </c>
      <c r="J46" s="5">
        <f>IF(K46&lt;&gt;"",IF(K46="*","+++",SUM(K46:L46)/2*3),"")</f>
      </c>
      <c r="L46" s="21"/>
      <c r="M46" s="19">
        <f>IF(AND(N46&lt;&gt;"",N46&lt;&gt;"+++",N46&gt;=17.5),ROUND(N46,0),"")</f>
      </c>
      <c r="N46" s="5">
        <f>IF(O46&lt;&gt;"",IF(O46="*","+++",SUM(O46:R46)/4*3),"")</f>
      </c>
      <c r="S46" s="20">
        <f>IF(AND(T46&lt;&gt;"",T46&lt;&gt;"+++",T46&gt;=17.5),ROUND(T46,0),"")</f>
      </c>
      <c r="T46" s="5">
        <f>IF(U46&lt;&gt;"",IF(U46="*","+++",SUM(U46:V46)/2*3),"")</f>
      </c>
      <c r="V46" s="21"/>
      <c r="W46" s="19">
        <f>IF(AND(X46&lt;&gt;"",X46&lt;&gt;"+++",X46&gt;=17.5),ROUND(X46,0),"")</f>
      </c>
      <c r="X46" s="5">
        <f>IF(Y46&lt;&gt;"",IF(Y46="*","+++",SUM(Y46:AB46)/4*3),"")</f>
        <v>6.596354166666667</v>
      </c>
      <c r="Y46" s="5">
        <v>0.2951388888888889</v>
      </c>
      <c r="Z46" s="5">
        <v>3.5</v>
      </c>
      <c r="AA46" s="5">
        <v>2.5</v>
      </c>
      <c r="AB46" s="5">
        <v>2.5</v>
      </c>
      <c r="AC46" s="20">
        <f>IF(AND(AD46&lt;&gt;"",AD46&lt;&gt;"+++",AD46&gt;=17.5),ROUND(AD46,0),"")</f>
      </c>
      <c r="AD46" s="5" t="str">
        <f>IF(AE46&lt;&gt;"",IF(AE46="*","+++",SUM(AE46:AF46)/2*3),"")</f>
        <v>+++</v>
      </c>
      <c r="AE46" s="5" t="s">
        <v>101</v>
      </c>
      <c r="AF46" s="21" t="s">
        <v>101</v>
      </c>
    </row>
    <row r="47" spans="1:32" ht="12.75">
      <c r="A47" s="3">
        <v>629694</v>
      </c>
      <c r="B47" s="9">
        <f>IF(AND(OR(C47&lt;&gt;"",M47&lt;&gt;"",W47&lt;&gt;""),OR(I47&lt;&gt;"",S47&lt;&gt;"",AC47&lt;&gt;"")),ROUND((MAX(D47,N47,X47)+MAX(J47,T47,AD47))/2,0),"")</f>
      </c>
      <c r="C47" s="19">
        <f>IF(AND(D47&lt;&gt;"",D47&lt;&gt;"+++",D47&gt;=17.5),ROUND(D47,0),"")</f>
      </c>
      <c r="D47" s="5">
        <f>IF(E47&lt;&gt;"",IF(E47="*","+++",SUM(E47:H47)/4*3),"")</f>
      </c>
      <c r="I47" s="20">
        <f>IF(AND(J47&lt;&gt;"",J47&lt;&gt;"+++",J47&gt;=17.5),ROUND(J47,0),"")</f>
      </c>
      <c r="J47" s="5">
        <f>IF(K47&lt;&gt;"",IF(K47="*","+++",SUM(K47:L47)/2*3),"")</f>
      </c>
      <c r="L47" s="21"/>
      <c r="M47" s="19">
        <f>IF(AND(N47&lt;&gt;"",N47&lt;&gt;"+++",N47&gt;=17.5),ROUND(N47,0),"")</f>
        <v>21</v>
      </c>
      <c r="N47" s="5">
        <f>IF(O47&lt;&gt;"",IF(O47="*","+++",SUM(O47:R47)/4*3),"")</f>
        <v>21.375</v>
      </c>
      <c r="O47" s="5">
        <v>11.5</v>
      </c>
      <c r="P47" s="5">
        <v>1</v>
      </c>
      <c r="Q47" s="5">
        <v>8</v>
      </c>
      <c r="R47" s="5">
        <v>8</v>
      </c>
      <c r="S47" s="20">
        <f>IF(AND(T47&lt;&gt;"",T47&lt;&gt;"+++",T47&gt;=17.5),ROUND(T47,0),"")</f>
      </c>
      <c r="T47" s="5" t="str">
        <f>IF(U47&lt;&gt;"",IF(U47="*","+++",SUM(U47:V47)/2*3),"")</f>
        <v>+++</v>
      </c>
      <c r="U47" s="5" t="s">
        <v>101</v>
      </c>
      <c r="V47" s="21" t="s">
        <v>101</v>
      </c>
      <c r="W47" s="19">
        <f>IF(AND(X47&lt;&gt;"",X47&lt;&gt;"+++",X47&gt;=17.5),ROUND(X47,0),"")</f>
      </c>
      <c r="X47" s="5">
        <f>IF(Y47&lt;&gt;"",IF(Y47="*","+++",SUM(Y47:AB47)/4*3),"")</f>
      </c>
      <c r="AC47" s="20">
        <f>IF(AND(AD47&lt;&gt;"",AD47&lt;&gt;"+++",AD47&gt;=17.5),ROUND(AD47,0),"")</f>
      </c>
      <c r="AD47" s="5">
        <f>IF(AE47&lt;&gt;"",IF(AE47="*","+++",SUM(AE47:AF47)/2*3),"")</f>
      </c>
      <c r="AF47" s="21"/>
    </row>
    <row r="48" spans="1:32" ht="12.75">
      <c r="A48" s="3" t="s">
        <v>64</v>
      </c>
      <c r="B48" s="9">
        <f>IF(AND(OR(C48&lt;&gt;"",M48&lt;&gt;"",W48&lt;&gt;""),OR(I48&lt;&gt;"",S48&lt;&gt;"",AC48&lt;&gt;"")),ROUND((MAX(D48,N48,X48)+MAX(J48,T48,AD48))/2,0),"")</f>
      </c>
      <c r="C48" s="19">
        <f>IF(AND(D48&lt;&gt;"",D48&lt;&gt;"+++",D48&gt;=17.5),ROUND(D48,0),"")</f>
      </c>
      <c r="D48" s="5">
        <f>IF(E48&lt;&gt;"",IF(E48="*","+++",SUM(E48:H48)/4*3),"")</f>
      </c>
      <c r="I48" s="20">
        <f>IF(AND(J48&lt;&gt;"",J48&lt;&gt;"+++",J48&gt;=17.5),ROUND(J48,0),"")</f>
      </c>
      <c r="J48" s="5">
        <f>IF(K48&lt;&gt;"",IF(K48="*","+++",SUM(K48:L48)/2*3),"")</f>
      </c>
      <c r="L48" s="21"/>
      <c r="M48" s="19">
        <f>IF(AND(N48&lt;&gt;"",N48&lt;&gt;"+++",N48&gt;=17.5),ROUND(N48,0),"")</f>
      </c>
      <c r="N48" s="5">
        <f>IF(O48&lt;&gt;"",IF(O48="*","+++",SUM(O48:R48)/4*3),"")</f>
      </c>
      <c r="S48" s="20">
        <f>IF(AND(T48&lt;&gt;"",T48&lt;&gt;"+++",T48&gt;=17.5),ROUND(T48,0),"")</f>
      </c>
      <c r="T48" s="5">
        <f>IF(U48&lt;&gt;"",IF(U48="*","+++",SUM(U48:V48)/2*3),"")</f>
      </c>
      <c r="V48" s="21"/>
      <c r="W48" s="19">
        <f>IF(AND(X48&lt;&gt;"",X48&lt;&gt;"+++",X48&gt;=17.5),ROUND(X48,0),"")</f>
      </c>
      <c r="X48" s="5">
        <f>IF(Y48&lt;&gt;"",IF(Y48="*","+++",SUM(Y48:AB48)/4*3),"")</f>
      </c>
      <c r="AC48" s="20">
        <f>IF(AND(AD48&lt;&gt;"",AD48&lt;&gt;"+++",AD48&gt;=17.5),ROUND(AD48,0),"")</f>
      </c>
      <c r="AD48" s="5">
        <f>IF(AE48&lt;&gt;"",IF(AE48="*","+++",SUM(AE48:AF48)/2*3),"")</f>
      </c>
      <c r="AF48" s="21"/>
    </row>
    <row r="49" spans="1:32" ht="12.75">
      <c r="A49" s="3">
        <v>629861</v>
      </c>
      <c r="B49" s="9">
        <f>IF(AND(OR(C49&lt;&gt;"",M49&lt;&gt;"",W49&lt;&gt;""),OR(I49&lt;&gt;"",S49&lt;&gt;"",AC49&lt;&gt;"")),ROUND((MAX(D49,N49,X49)+MAX(J49,T49,AD49))/2,0),"")</f>
      </c>
      <c r="C49" s="19">
        <f>IF(AND(D49&lt;&gt;"",D49&lt;&gt;"+++",D49&gt;=17.5),ROUND(D49,0),"")</f>
      </c>
      <c r="D49" s="5">
        <f>IF(E49&lt;&gt;"",IF(E49="*","+++",SUM(E49:H49)/4*3),"")</f>
      </c>
      <c r="I49" s="20">
        <f>IF(AND(J49&lt;&gt;"",J49&lt;&gt;"+++",J49&gt;=17.5),ROUND(J49,0),"")</f>
      </c>
      <c r="J49" s="5">
        <f>IF(K49&lt;&gt;"",IF(K49="*","+++",SUM(K49:L49)/2*3),"")</f>
      </c>
      <c r="L49" s="21"/>
      <c r="M49" s="19">
        <f>IF(AND(N49&lt;&gt;"",N49&lt;&gt;"+++",N49&gt;=17.5),ROUND(N49,0),"")</f>
      </c>
      <c r="N49" s="5">
        <f>IF(O49&lt;&gt;"",IF(O49="*","+++",SUM(O49:R49)/4*3),"")</f>
        <v>13.125</v>
      </c>
      <c r="O49" s="5">
        <v>6.5</v>
      </c>
      <c r="P49" s="5">
        <v>1.5</v>
      </c>
      <c r="Q49" s="5">
        <v>8.5</v>
      </c>
      <c r="R49" s="5">
        <v>1</v>
      </c>
      <c r="S49" s="20">
        <f>IF(AND(T49&lt;&gt;"",T49&lt;&gt;"+++",T49&gt;=17.5),ROUND(T49,0),"")</f>
      </c>
      <c r="T49" s="5" t="str">
        <f>IF(U49&lt;&gt;"",IF(U49="*","+++",SUM(U49:V49)/2*3),"")</f>
        <v>+++</v>
      </c>
      <c r="U49" s="5" t="s">
        <v>101</v>
      </c>
      <c r="V49" s="21" t="s">
        <v>101</v>
      </c>
      <c r="W49" s="19">
        <f>IF(AND(X49&lt;&gt;"",X49&lt;&gt;"+++",X49&gt;=17.5),ROUND(X49,0),"")</f>
        <v>28</v>
      </c>
      <c r="X49" s="5">
        <f>IF(Y49&lt;&gt;"",IF(Y49="*","+++",SUM(Y49:AB49)/4*3),"")</f>
        <v>27.75</v>
      </c>
      <c r="Y49" s="5">
        <v>11</v>
      </c>
      <c r="Z49" s="5">
        <v>10</v>
      </c>
      <c r="AA49" s="5">
        <v>12</v>
      </c>
      <c r="AB49" s="5">
        <v>4</v>
      </c>
      <c r="AC49" s="20">
        <f>IF(AND(AD49&lt;&gt;"",AD49&lt;&gt;"+++",AD49&gt;=17.5),ROUND(AD49,0),"")</f>
      </c>
      <c r="AD49" s="5">
        <f>IF(AE49&lt;&gt;"",IF(AE49="*","+++",SUM(AE49:AF49)/2*3),"")</f>
      </c>
      <c r="AF49" s="21"/>
    </row>
    <row r="50" spans="1:32" ht="12.75">
      <c r="A50" s="3" t="s">
        <v>50</v>
      </c>
      <c r="B50" s="9">
        <f>IF(AND(OR(C50&lt;&gt;"",M50&lt;&gt;"",W50&lt;&gt;""),OR(I50&lt;&gt;"",S50&lt;&gt;"",AC50&lt;&gt;"")),ROUND((MAX(D50,N50,X50)+MAX(J50,T50,AD50))/2,0),"")</f>
      </c>
      <c r="C50" s="19">
        <f>IF(AND(D50&lt;&gt;"",D50&lt;&gt;"+++",D50&gt;=17.5),ROUND(D50,0),"")</f>
      </c>
      <c r="D50" s="5">
        <f>IF(E50&lt;&gt;"",IF(E50="*","+++",SUM(E50:H50)/4*3),"")</f>
      </c>
      <c r="I50" s="20">
        <f>IF(AND(J50&lt;&gt;"",J50&lt;&gt;"+++",J50&gt;=17.5),ROUND(J50,0),"")</f>
      </c>
      <c r="J50" s="5">
        <f>IF(K50&lt;&gt;"",IF(K50="*","+++",SUM(K50:L50)/2*3),"")</f>
      </c>
      <c r="L50" s="21"/>
      <c r="M50" s="19">
        <f>IF(AND(N50&lt;&gt;"",N50&lt;&gt;"+++",N50&gt;=17.5),ROUND(N50,0),"")</f>
      </c>
      <c r="N50" s="5">
        <f>IF(O50&lt;&gt;"",IF(O50="*","+++",SUM(O50:R50)/4*3),"")</f>
      </c>
      <c r="S50" s="20">
        <f>IF(AND(T50&lt;&gt;"",T50&lt;&gt;"+++",T50&gt;=17.5),ROUND(T50,0),"")</f>
      </c>
      <c r="T50" s="5">
        <f>IF(U50&lt;&gt;"",IF(U50="*","+++",SUM(U50:V50)/2*3),"")</f>
      </c>
      <c r="V50" s="21"/>
      <c r="W50" s="19">
        <f>IF(AND(X50&lt;&gt;"",X50&lt;&gt;"+++",X50&gt;=17.5),ROUND(X50,0),"")</f>
      </c>
      <c r="X50" s="5">
        <f>IF(Y50&lt;&gt;"",IF(Y50="*","+++",SUM(Y50:AB50)/4*3),"")</f>
      </c>
      <c r="AC50" s="20">
        <f>IF(AND(AD50&lt;&gt;"",AD50&lt;&gt;"+++",AD50&gt;=17.5),ROUND(AD50,0),"")</f>
      </c>
      <c r="AD50" s="5">
        <f>IF(AE50&lt;&gt;"",IF(AE50="*","+++",SUM(AE50:AF50)/2*3),"")</f>
      </c>
      <c r="AF50" s="21"/>
    </row>
    <row r="51" spans="1:32" ht="12.75">
      <c r="A51" s="3" t="s">
        <v>19</v>
      </c>
      <c r="B51" s="9">
        <f>IF(AND(OR(C51&lt;&gt;"",M51&lt;&gt;"",W51&lt;&gt;""),OR(I51&lt;&gt;"",S51&lt;&gt;"",AC51&lt;&gt;"")),ROUND((MAX(D51,N51,X51)+MAX(J51,T51,AD51))/2,0),"")</f>
        <v>25</v>
      </c>
      <c r="C51" s="19">
        <f>IF(AND(D51&lt;&gt;"",D51&lt;&gt;"+++",D51&gt;=17.5),ROUND(D51,0),"")</f>
        <v>23</v>
      </c>
      <c r="D51" s="5">
        <f>IF(E51&lt;&gt;"",IF(E51="*","+++",SUM(E51:H51)/4*3),"")</f>
        <v>22.875</v>
      </c>
      <c r="E51" s="5">
        <v>2</v>
      </c>
      <c r="F51" s="5">
        <v>6</v>
      </c>
      <c r="G51" s="5">
        <v>11</v>
      </c>
      <c r="H51" s="5">
        <v>11.5</v>
      </c>
      <c r="I51" s="20">
        <f>IF(AND(J51&lt;&gt;"",J51&lt;&gt;"+++",J51&gt;=17.5),ROUND(J51,0),"")</f>
        <v>28</v>
      </c>
      <c r="J51" s="5">
        <f>IF(K51&lt;&gt;"",IF(K51="*","+++",SUM(K51:L51)/2*3),"")</f>
        <v>27.75</v>
      </c>
      <c r="K51" s="5">
        <v>12</v>
      </c>
      <c r="L51" s="21">
        <v>6.5</v>
      </c>
      <c r="M51" s="19">
        <f>IF(AND(N51&lt;&gt;"",N51&lt;&gt;"+++",N51&gt;=17.5),ROUND(N51,0),"")</f>
      </c>
      <c r="N51" s="5">
        <f>IF(O51&lt;&gt;"",IF(O51="*","+++",SUM(O51:R51)/4*3),"")</f>
      </c>
      <c r="S51" s="20">
        <f>IF(AND(T51&lt;&gt;"",T51&lt;&gt;"+++",T51&gt;=17.5),ROUND(T51,0),"")</f>
      </c>
      <c r="T51" s="5">
        <f>IF(U51&lt;&gt;"",IF(U51="*","+++",SUM(U51:V51)/2*3),"")</f>
      </c>
      <c r="V51" s="21"/>
      <c r="W51" s="19">
        <f>IF(AND(X51&lt;&gt;"",X51&lt;&gt;"+++",X51&gt;=17.5),ROUND(X51,0),"")</f>
      </c>
      <c r="X51" s="5">
        <f>IF(Y51&lt;&gt;"",IF(Y51="*","+++",SUM(Y51:AB51)/4*3),"")</f>
      </c>
      <c r="AC51" s="20">
        <f>IF(AND(AD51&lt;&gt;"",AD51&lt;&gt;"+++",AD51&gt;=17.5),ROUND(AD51,0),"")</f>
      </c>
      <c r="AD51" s="5">
        <f>IF(AE51&lt;&gt;"",IF(AE51="*","+++",SUM(AE51:AF51)/2*3),"")</f>
      </c>
      <c r="AF51" s="21"/>
    </row>
    <row r="52" spans="1:32" ht="12.75">
      <c r="A52" s="3" t="s">
        <v>13</v>
      </c>
      <c r="B52" s="9">
        <f>IF(AND(OR(C52&lt;&gt;"",M52&lt;&gt;"",W52&lt;&gt;""),OR(I52&lt;&gt;"",S52&lt;&gt;"",AC52&lt;&gt;"")),ROUND((MAX(D52,N52,X52)+MAX(J52,T52,AD52))/2,0),"")</f>
      </c>
      <c r="C52" s="19">
        <f>IF(AND(D52&lt;&gt;"",D52&lt;&gt;"+++",D52&gt;=17.5),ROUND(D52,0),"")</f>
      </c>
      <c r="D52" s="5">
        <f>IF(E52&lt;&gt;"",IF(E52="*","+++",SUM(E52:H52)/4*3),"")</f>
      </c>
      <c r="I52" s="20">
        <f>IF(AND(J52&lt;&gt;"",J52&lt;&gt;"+++",J52&gt;=17.5),ROUND(J52,0),"")</f>
      </c>
      <c r="J52" s="5">
        <f>IF(K52&lt;&gt;"",IF(K52="*","+++",SUM(K52:L52)/2*3),"")</f>
      </c>
      <c r="L52" s="21"/>
      <c r="M52" s="19">
        <f>IF(AND(N52&lt;&gt;"",N52&lt;&gt;"+++",N52&gt;=17.5),ROUND(N52,0),"")</f>
      </c>
      <c r="N52" s="5">
        <f>IF(O52&lt;&gt;"",IF(O52="*","+++",SUM(O52:R52)/4*3),"")</f>
      </c>
      <c r="S52" s="20">
        <f>IF(AND(T52&lt;&gt;"",T52&lt;&gt;"+++",T52&gt;=17.5),ROUND(T52,0),"")</f>
      </c>
      <c r="T52" s="5">
        <f>IF(U52&lt;&gt;"",IF(U52="*","+++",SUM(U52:V52)/2*3),"")</f>
      </c>
      <c r="V52" s="21"/>
      <c r="W52" s="19">
        <f>IF(AND(X52&lt;&gt;"",X52&lt;&gt;"+++",X52&gt;=17.5),ROUND(X52,0),"")</f>
        <v>18</v>
      </c>
      <c r="X52" s="5">
        <f>IF(Y52&lt;&gt;"",IF(Y52="*","+++",SUM(Y52:AB52)/4*3),"")</f>
        <v>17.625</v>
      </c>
      <c r="Y52" s="5">
        <v>3</v>
      </c>
      <c r="Z52" s="5">
        <v>3.5</v>
      </c>
      <c r="AA52" s="5">
        <v>10.5</v>
      </c>
      <c r="AB52" s="5">
        <v>6.5</v>
      </c>
      <c r="AC52" s="20">
        <f>IF(AND(AD52&lt;&gt;"",AD52&lt;&gt;"+++",AD52&gt;=17.5),ROUND(AD52,0),"")</f>
      </c>
      <c r="AD52" s="5">
        <f>IF(AE52&lt;&gt;"",IF(AE52="*","+++",SUM(AE52:AF52)/2*3),"")</f>
      </c>
      <c r="AF52" s="21"/>
    </row>
    <row r="53" spans="1:32" ht="12.75">
      <c r="A53" s="3" t="s">
        <v>16</v>
      </c>
      <c r="B53" s="9">
        <f>IF(AND(OR(C53&lt;&gt;"",M53&lt;&gt;"",W53&lt;&gt;""),OR(I53&lt;&gt;"",S53&lt;&gt;"",AC53&lt;&gt;"")),ROUND((MAX(D53,N53,X53)+MAX(J53,T53,AD53))/2,0),"")</f>
      </c>
      <c r="C53" s="19">
        <f>IF(AND(D53&lt;&gt;"",D53&lt;&gt;"+++",D53&gt;=17.5),ROUND(D53,0),"")</f>
      </c>
      <c r="D53" s="5">
        <f>IF(E53&lt;&gt;"",IF(E53="*","+++",SUM(E53:H53)/4*3),"")</f>
      </c>
      <c r="I53" s="20">
        <f>IF(AND(J53&lt;&gt;"",J53&lt;&gt;"+++",J53&gt;=17.5),ROUND(J53,0),"")</f>
      </c>
      <c r="J53" s="5">
        <f>IF(K53&lt;&gt;"",IF(K53="*","+++",SUM(K53:L53)/2*3),"")</f>
      </c>
      <c r="L53" s="21"/>
      <c r="M53" s="19">
        <f>IF(AND(N53&lt;&gt;"",N53&lt;&gt;"+++",N53&gt;=17.5),ROUND(N53,0),"")</f>
      </c>
      <c r="N53" s="5">
        <f>IF(O53&lt;&gt;"",IF(O53="*","+++",SUM(O53:R53)/4*3),"")</f>
      </c>
      <c r="S53" s="20">
        <f>IF(AND(T53&lt;&gt;"",T53&lt;&gt;"+++",T53&gt;=17.5),ROUND(T53,0),"")</f>
      </c>
      <c r="T53" s="5">
        <f>IF(U53&lt;&gt;"",IF(U53="*","+++",SUM(U53:V53)/2*3),"")</f>
      </c>
      <c r="V53" s="21"/>
      <c r="W53" s="19">
        <f>IF(AND(X53&lt;&gt;"",X53&lt;&gt;"+++",X53&gt;=17.5),ROUND(X53,0),"")</f>
      </c>
      <c r="X53" s="5">
        <f>IF(Y53&lt;&gt;"",IF(Y53="*","+++",SUM(Y53:AB53)/4*3),"")</f>
        <v>16.875</v>
      </c>
      <c r="Y53" s="5">
        <v>3</v>
      </c>
      <c r="Z53" s="5">
        <v>2.5</v>
      </c>
      <c r="AA53" s="5">
        <v>12</v>
      </c>
      <c r="AB53" s="5">
        <v>5</v>
      </c>
      <c r="AC53" s="20">
        <f>IF(AND(AD53&lt;&gt;"",AD53&lt;&gt;"+++",AD53&gt;=17.5),ROUND(AD53,0),"")</f>
      </c>
      <c r="AD53" s="5">
        <f>IF(AE53&lt;&gt;"",IF(AE53="*","+++",SUM(AE53:AF53)/2*3),"")</f>
      </c>
      <c r="AF53" s="21"/>
    </row>
    <row r="54" spans="1:32" ht="12.75">
      <c r="A54" s="3" t="s">
        <v>26</v>
      </c>
      <c r="B54" s="9">
        <f>IF(AND(OR(C54&lt;&gt;"",M54&lt;&gt;"",W54&lt;&gt;""),OR(I54&lt;&gt;"",S54&lt;&gt;"",AC54&lt;&gt;"")),ROUND((MAX(D54,N54,X54)+MAX(J54,T54,AD54))/2,0),"")</f>
      </c>
      <c r="C54" s="19">
        <f>IF(AND(D54&lt;&gt;"",D54&lt;&gt;"+++",D54&gt;=17.5),ROUND(D54,0),"")</f>
      </c>
      <c r="D54" s="5">
        <f>IF(E54&lt;&gt;"",IF(E54="*","+++",SUM(E54:H54)/4*3),"")</f>
      </c>
      <c r="I54" s="20">
        <f>IF(AND(J54&lt;&gt;"",J54&lt;&gt;"+++",J54&gt;=17.5),ROUND(J54,0),"")</f>
      </c>
      <c r="J54" s="5">
        <f>IF(K54&lt;&gt;"",IF(K54="*","+++",SUM(K54:L54)/2*3),"")</f>
      </c>
      <c r="L54" s="21"/>
      <c r="M54" s="19">
        <f>IF(AND(N54&lt;&gt;"",N54&lt;&gt;"+++",N54&gt;=17.5),ROUND(N54,0),"")</f>
      </c>
      <c r="N54" s="5">
        <f>IF(O54&lt;&gt;"",IF(O54="*","+++",SUM(O54:R54)/4*3),"")</f>
      </c>
      <c r="S54" s="20">
        <f>IF(AND(T54&lt;&gt;"",T54&lt;&gt;"+++",T54&gt;=17.5),ROUND(T54,0),"")</f>
      </c>
      <c r="T54" s="5">
        <f>IF(U54&lt;&gt;"",IF(U54="*","+++",SUM(U54:V54)/2*3),"")</f>
      </c>
      <c r="V54" s="21"/>
      <c r="W54" s="19">
        <f>IF(AND(X54&lt;&gt;"",X54&lt;&gt;"+++",X54&gt;=17.5),ROUND(X54,0),"")</f>
      </c>
      <c r="X54" s="5">
        <f>IF(Y54&lt;&gt;"",IF(Y54="*","+++",SUM(Y54:AB54)/4*3),"")</f>
      </c>
      <c r="AC54" s="20">
        <f>IF(AND(AD54&lt;&gt;"",AD54&lt;&gt;"+++",AD54&gt;=17.5),ROUND(AD54,0),"")</f>
      </c>
      <c r="AD54" s="5">
        <f>IF(AE54&lt;&gt;"",IF(AE54="*","+++",SUM(AE54:AF54)/2*3),"")</f>
      </c>
      <c r="AF54" s="21"/>
    </row>
    <row r="55" spans="1:32" ht="12.75">
      <c r="A55" s="3" t="s">
        <v>43</v>
      </c>
      <c r="B55" s="9">
        <f>IF(AND(OR(C55&lt;&gt;"",M55&lt;&gt;"",W55&lt;&gt;""),OR(I55&lt;&gt;"",S55&lt;&gt;"",AC55&lt;&gt;"")),ROUND((MAX(D55,N55,X55)+MAX(J55,T55,AD55))/2,0),"")</f>
      </c>
      <c r="C55" s="19">
        <f>IF(AND(D55&lt;&gt;"",D55&lt;&gt;"+++",D55&gt;=17.5),ROUND(D55,0),"")</f>
      </c>
      <c r="D55" s="5">
        <f>IF(E55&lt;&gt;"",IF(E55="*","+++",SUM(E55:H55)/4*3),"")</f>
      </c>
      <c r="I55" s="20">
        <f>IF(AND(J55&lt;&gt;"",J55&lt;&gt;"+++",J55&gt;=17.5),ROUND(J55,0),"")</f>
      </c>
      <c r="J55" s="5">
        <f>IF(K55&lt;&gt;"",IF(K55="*","+++",SUM(K55:L55)/2*3),"")</f>
      </c>
      <c r="L55" s="21"/>
      <c r="M55" s="19">
        <f>IF(AND(N55&lt;&gt;"",N55&lt;&gt;"+++",N55&gt;=17.5),ROUND(N55,0),"")</f>
      </c>
      <c r="N55" s="5">
        <f>IF(O55&lt;&gt;"",IF(O55="*","+++",SUM(O55:R55)/4*3),"")</f>
      </c>
      <c r="S55" s="20">
        <f>IF(AND(T55&lt;&gt;"",T55&lt;&gt;"+++",T55&gt;=17.5),ROUND(T55,0),"")</f>
      </c>
      <c r="T55" s="5">
        <f>IF(U55&lt;&gt;"",IF(U55="*","+++",SUM(U55:V55)/2*3),"")</f>
      </c>
      <c r="V55" s="21"/>
      <c r="W55" s="19">
        <f>IF(AND(X55&lt;&gt;"",X55&lt;&gt;"+++",X55&gt;=17.5),ROUND(X55,0),"")</f>
      </c>
      <c r="X55" s="5">
        <f>IF(Y55&lt;&gt;"",IF(Y55="*","+++",SUM(Y55:AB55)/4*3),"")</f>
      </c>
      <c r="AC55" s="20">
        <f>IF(AND(AD55&lt;&gt;"",AD55&lt;&gt;"+++",AD55&gt;=17.5),ROUND(AD55,0),"")</f>
      </c>
      <c r="AD55" s="5">
        <f>IF(AE55&lt;&gt;"",IF(AE55="*","+++",SUM(AE55:AF55)/2*3),"")</f>
      </c>
      <c r="AF55" s="21"/>
    </row>
    <row r="56" spans="1:32" ht="12.75">
      <c r="A56" s="3">
        <v>631475</v>
      </c>
      <c r="B56" s="9">
        <f>IF(AND(OR(C56&lt;&gt;"",M56&lt;&gt;"",W56&lt;&gt;""),OR(I56&lt;&gt;"",S56&lt;&gt;"",AC56&lt;&gt;"")),ROUND((MAX(D56,N56,X56)+MAX(J56,T56,AD56))/2,0),"")</f>
      </c>
      <c r="C56" s="19">
        <f>IF(AND(D56&lt;&gt;"",D56&lt;&gt;"+++",D56&gt;=17.5),ROUND(D56,0),"")</f>
      </c>
      <c r="D56" s="5" t="str">
        <f>IF(E56&lt;&gt;"",IF(E56="*","+++",SUM(E56:H56)/4*3),"")</f>
        <v>+++</v>
      </c>
      <c r="E56" s="5" t="s">
        <v>101</v>
      </c>
      <c r="F56" s="5" t="s">
        <v>101</v>
      </c>
      <c r="G56" s="5" t="s">
        <v>101</v>
      </c>
      <c r="H56" s="5" t="s">
        <v>101</v>
      </c>
      <c r="I56" s="20">
        <f>IF(AND(J56&lt;&gt;"",J56&lt;&gt;"+++",J56&gt;=17.5),ROUND(J56,0),"")</f>
      </c>
      <c r="J56" s="5">
        <f>IF(K56&lt;&gt;"",IF(K56="*","+++",SUM(K56:L56)/2*3),"")</f>
      </c>
      <c r="L56" s="21"/>
      <c r="M56" s="19">
        <f>IF(AND(N56&lt;&gt;"",N56&lt;&gt;"+++",N56&gt;=17.5),ROUND(N56,0),"")</f>
      </c>
      <c r="N56" s="5">
        <f>IF(O56&lt;&gt;"",IF(O56="*","+++",SUM(O56:R56)/4*3),"")</f>
      </c>
      <c r="S56" s="20">
        <f>IF(AND(T56&lt;&gt;"",T56&lt;&gt;"+++",T56&gt;=17.5),ROUND(T56,0),"")</f>
      </c>
      <c r="T56" s="5">
        <f>IF(U56&lt;&gt;"",IF(U56="*","+++",SUM(U56:V56)/2*3),"")</f>
      </c>
      <c r="V56" s="21"/>
      <c r="W56" s="19">
        <f>IF(AND(X56&lt;&gt;"",X56&lt;&gt;"+++",X56&gt;=17.5),ROUND(X56,0),"")</f>
        <v>23</v>
      </c>
      <c r="X56" s="5">
        <f>IF(Y56&lt;&gt;"",IF(Y56="*","+++",SUM(Y56:AB56)/4*3),"")</f>
        <v>22.875</v>
      </c>
      <c r="Y56" s="5">
        <v>11</v>
      </c>
      <c r="Z56" s="5">
        <v>12.5</v>
      </c>
      <c r="AA56" s="5">
        <v>2.5</v>
      </c>
      <c r="AB56" s="5">
        <v>4.5</v>
      </c>
      <c r="AC56" s="20">
        <f>IF(AND(AD56&lt;&gt;"",AD56&lt;&gt;"+++",AD56&gt;=17.5),ROUND(AD56,0),"")</f>
      </c>
      <c r="AD56" s="5">
        <f>IF(AE56&lt;&gt;"",IF(AE56="*","+++",SUM(AE56:AF56)/2*3),"")</f>
      </c>
      <c r="AF56" s="21"/>
    </row>
    <row r="57" spans="1:32" ht="12.75">
      <c r="A57" s="3" t="s">
        <v>14</v>
      </c>
      <c r="B57" s="9">
        <f>IF(AND(OR(C57&lt;&gt;"",M57&lt;&gt;"",W57&lt;&gt;""),OR(I57&lt;&gt;"",S57&lt;&gt;"",AC57&lt;&gt;"")),ROUND((MAX(D57,N57,X57)+MAX(J57,T57,AD57))/2,0),"")</f>
      </c>
      <c r="C57" s="19">
        <f>IF(AND(D57&lt;&gt;"",D57&lt;&gt;"+++",D57&gt;=17.5),ROUND(D57,0),"")</f>
      </c>
      <c r="D57" s="5">
        <f>IF(E57&lt;&gt;"",IF(E57="*","+++",SUM(E57:H57)/4*3),"")</f>
      </c>
      <c r="I57" s="20">
        <f>IF(AND(J57&lt;&gt;"",J57&lt;&gt;"+++",J57&gt;=17.5),ROUND(J57,0),"")</f>
      </c>
      <c r="J57" s="5">
        <f>IF(K57&lt;&gt;"",IF(K57="*","+++",SUM(K57:L57)/2*3),"")</f>
      </c>
      <c r="L57" s="21"/>
      <c r="M57" s="19">
        <f>IF(AND(N57&lt;&gt;"",N57&lt;&gt;"+++",N57&gt;=17.5),ROUND(N57,0),"")</f>
      </c>
      <c r="N57" s="5">
        <f>IF(O57&lt;&gt;"",IF(O57="*","+++",SUM(O57:R57)/4*3),"")</f>
      </c>
      <c r="S57" s="20">
        <f>IF(AND(T57&lt;&gt;"",T57&lt;&gt;"+++",T57&gt;=17.5),ROUND(T57,0),"")</f>
      </c>
      <c r="T57" s="5">
        <f>IF(U57&lt;&gt;"",IF(U57="*","+++",SUM(U57:V57)/2*3),"")</f>
      </c>
      <c r="V57" s="21"/>
      <c r="W57" s="19">
        <f>IF(AND(X57&lt;&gt;"",X57&lt;&gt;"+++",X57&gt;=17.5),ROUND(X57,0),"")</f>
      </c>
      <c r="X57" s="5">
        <f>IF(Y57&lt;&gt;"",IF(Y57="*","+++",SUM(Y57:AB57)/4*3),"")</f>
      </c>
      <c r="AC57" s="20">
        <f>IF(AND(AD57&lt;&gt;"",AD57&lt;&gt;"+++",AD57&gt;=17.5),ROUND(AD57,0),"")</f>
      </c>
      <c r="AD57" s="5">
        <f>IF(AE57&lt;&gt;"",IF(AE57="*","+++",SUM(AE57:AF57)/2*3),"")</f>
      </c>
      <c r="AF57" s="21"/>
    </row>
    <row r="58" spans="1:32" ht="12.75">
      <c r="A58" s="3" t="s">
        <v>25</v>
      </c>
      <c r="B58" s="9">
        <f>IF(AND(OR(C58&lt;&gt;"",M58&lt;&gt;"",W58&lt;&gt;""),OR(I58&lt;&gt;"",S58&lt;&gt;"",AC58&lt;&gt;"")),ROUND((MAX(D58,N58,X58)+MAX(J58,T58,AD58))/2,0),"")</f>
      </c>
      <c r="C58" s="19">
        <f>IF(AND(D58&lt;&gt;"",D58&lt;&gt;"+++",D58&gt;=17.5),ROUND(D58,0),"")</f>
      </c>
      <c r="D58" s="5" t="str">
        <f>IF(E58&lt;&gt;"",IF(E58="*","+++",SUM(E58:H58)/4*3),"")</f>
        <v>+++</v>
      </c>
      <c r="E58" s="5" t="s">
        <v>101</v>
      </c>
      <c r="F58" s="5" t="s">
        <v>101</v>
      </c>
      <c r="G58" s="5" t="s">
        <v>101</v>
      </c>
      <c r="H58" s="5" t="s">
        <v>101</v>
      </c>
      <c r="I58" s="20">
        <f>IF(AND(J58&lt;&gt;"",J58&lt;&gt;"+++",J58&gt;=17.5),ROUND(J58,0),"")</f>
      </c>
      <c r="J58" s="5">
        <f>IF(K58&lt;&gt;"",IF(K58="*","+++",SUM(K58:L58)/2*3),"")</f>
      </c>
      <c r="L58" s="21"/>
      <c r="M58" s="19">
        <f>IF(AND(N58&lt;&gt;"",N58&lt;&gt;"+++",N58&gt;=17.5),ROUND(N58,0),"")</f>
      </c>
      <c r="N58" s="5">
        <f>IF(O58&lt;&gt;"",IF(O58="*","+++",SUM(O58:R58)/4*3),"")</f>
      </c>
      <c r="S58" s="20">
        <f>IF(AND(T58&lt;&gt;"",T58&lt;&gt;"+++",T58&gt;=17.5),ROUND(T58,0),"")</f>
      </c>
      <c r="T58" s="5">
        <f>IF(U58&lt;&gt;"",IF(U58="*","+++",SUM(U58:V58)/2*3),"")</f>
      </c>
      <c r="V58" s="21"/>
      <c r="W58" s="19">
        <f>IF(AND(X58&lt;&gt;"",X58&lt;&gt;"+++",X58&gt;=17.5),ROUND(X58,0),"")</f>
      </c>
      <c r="X58" s="5">
        <f>IF(Y58&lt;&gt;"",IF(Y58="*","+++",SUM(Y58:AB58)/4*3),"")</f>
      </c>
      <c r="AC58" s="20">
        <f>IF(AND(AD58&lt;&gt;"",AD58&lt;&gt;"+++",AD58&gt;=17.5),ROUND(AD58,0),"")</f>
      </c>
      <c r="AD58" s="5">
        <f>IF(AE58&lt;&gt;"",IF(AE58="*","+++",SUM(AE58:AF58)/2*3),"")</f>
      </c>
      <c r="AF58" s="21"/>
    </row>
    <row r="59" spans="1:32" ht="12.75">
      <c r="A59" s="3" t="s">
        <v>28</v>
      </c>
      <c r="B59" s="9">
        <f>IF(AND(OR(C59&lt;&gt;"",M59&lt;&gt;"",W59&lt;&gt;""),OR(I59&lt;&gt;"",S59&lt;&gt;"",AC59&lt;&gt;"")),ROUND((MAX(D59,N59,X59)+MAX(J59,T59,AD59))/2,0),"")</f>
        <v>30</v>
      </c>
      <c r="C59" s="19">
        <f>IF(AND(D59&lt;&gt;"",D59&lt;&gt;"+++",D59&gt;=17.5),ROUND(D59,0),"")</f>
      </c>
      <c r="D59" s="5">
        <f>IF(E59&lt;&gt;"",IF(E59="*","+++",SUM(E59:H59)/4*3),"")</f>
      </c>
      <c r="I59" s="20">
        <f>IF(AND(J59&lt;&gt;"",J59&lt;&gt;"+++",J59&gt;=17.5),ROUND(J59,0),"")</f>
      </c>
      <c r="J59" s="5">
        <f>IF(K59&lt;&gt;"",IF(K59="*","+++",SUM(K59:L59)/2*3),"")</f>
      </c>
      <c r="L59" s="21"/>
      <c r="M59" s="19">
        <f>IF(AND(N59&lt;&gt;"",N59&lt;&gt;"+++",N59&gt;=17.5),ROUND(N59,0),"")</f>
        <v>32</v>
      </c>
      <c r="N59" s="5">
        <f>IF(O59&lt;&gt;"",IF(O59="*","+++",SUM(O59:R59)/4*3),"")</f>
        <v>31.5</v>
      </c>
      <c r="O59" s="5">
        <v>9</v>
      </c>
      <c r="P59" s="5">
        <v>12</v>
      </c>
      <c r="Q59" s="5">
        <v>9</v>
      </c>
      <c r="R59" s="5">
        <v>12</v>
      </c>
      <c r="S59" s="20">
        <f>IF(AND(T59&lt;&gt;"",T59&lt;&gt;"+++",T59&gt;=17.5),ROUND(T59,0),"")</f>
      </c>
      <c r="T59" s="5" t="str">
        <f>IF(U59&lt;&gt;"",IF(U59="*","+++",SUM(U59:V59)/2*3),"")</f>
        <v>+++</v>
      </c>
      <c r="U59" s="5" t="s">
        <v>101</v>
      </c>
      <c r="V59" s="21" t="s">
        <v>101</v>
      </c>
      <c r="W59" s="19">
        <f>IF(AND(X59&lt;&gt;"",X59&lt;&gt;"+++",X59&gt;=17.5),ROUND(X59,0),"")</f>
      </c>
      <c r="X59" s="5">
        <f>IF(Y59&lt;&gt;"",IF(Y59="*","+++",SUM(Y59:AB59)/4*3),"")</f>
      </c>
      <c r="AC59" s="20">
        <f>IF(AND(AD59&lt;&gt;"",AD59&lt;&gt;"+++",AD59&gt;=17.5),ROUND(AD59,0),"")</f>
        <v>29</v>
      </c>
      <c r="AD59" s="5">
        <f>IF(AE59&lt;&gt;"",IF(AE59="*","+++",SUM(AE59:AF59)/2*3),"")</f>
        <v>28.5</v>
      </c>
      <c r="AE59" s="5">
        <v>10.5</v>
      </c>
      <c r="AF59" s="21">
        <v>8.5</v>
      </c>
    </row>
    <row r="60" spans="1:32" ht="12.75">
      <c r="A60" s="3" t="s">
        <v>54</v>
      </c>
      <c r="B60" s="9">
        <f>IF(AND(OR(C60&lt;&gt;"",M60&lt;&gt;"",W60&lt;&gt;""),OR(I60&lt;&gt;"",S60&lt;&gt;"",AC60&lt;&gt;"")),ROUND((MAX(D60,N60,X60)+MAX(J60,T60,AD60))/2,0),"")</f>
      </c>
      <c r="C60" s="19">
        <f>IF(AND(D60&lt;&gt;"",D60&lt;&gt;"+++",D60&gt;=17.5),ROUND(D60,0),"")</f>
        <v>18</v>
      </c>
      <c r="D60" s="5">
        <f>IF(E60&lt;&gt;"",IF(E60="*","+++",SUM(E60:H60)/4*3),"")</f>
        <v>18</v>
      </c>
      <c r="E60" s="5">
        <v>1</v>
      </c>
      <c r="F60" s="5">
        <v>4.5</v>
      </c>
      <c r="G60" s="5">
        <v>12</v>
      </c>
      <c r="H60" s="5">
        <v>6.5</v>
      </c>
      <c r="I60" s="20">
        <f>IF(AND(J60&lt;&gt;"",J60&lt;&gt;"+++",J60&gt;=17.5),ROUND(J60,0),"")</f>
      </c>
      <c r="J60" s="5">
        <f>IF(K60&lt;&gt;"",IF(K60="*","+++",SUM(K60:L60)/2*3),"")</f>
        <v>0</v>
      </c>
      <c r="K60" s="5">
        <v>0</v>
      </c>
      <c r="L60" s="21"/>
      <c r="M60" s="19">
        <f>IF(AND(N60&lt;&gt;"",N60&lt;&gt;"+++",N60&gt;=17.5),ROUND(N60,0),"")</f>
      </c>
      <c r="N60" s="5">
        <f>IF(O60&lt;&gt;"",IF(O60="*","+++",SUM(O60:R60)/4*3),"")</f>
      </c>
      <c r="S60" s="20">
        <f>IF(AND(T60&lt;&gt;"",T60&lt;&gt;"+++",T60&gt;=17.5),ROUND(T60,0),"")</f>
      </c>
      <c r="T60" s="5">
        <f>IF(U60&lt;&gt;"",IF(U60="*","+++",SUM(U60:V60)/2*3),"")</f>
      </c>
      <c r="V60" s="21"/>
      <c r="W60" s="19">
        <f>IF(AND(X60&lt;&gt;"",X60&lt;&gt;"+++",X60&gt;=17.5),ROUND(X60,0),"")</f>
      </c>
      <c r="X60" s="5">
        <f>IF(Y60&lt;&gt;"",IF(Y60="*","+++",SUM(Y60:AB60)/4*3),"")</f>
      </c>
      <c r="AC60" s="20">
        <f>IF(AND(AD60&lt;&gt;"",AD60&lt;&gt;"+++",AD60&gt;=17.5),ROUND(AD60,0),"")</f>
      </c>
      <c r="AD60" s="5">
        <f>IF(AE60&lt;&gt;"",IF(AE60="*","+++",SUM(AE60:AF60)/2*3),"")</f>
      </c>
      <c r="AF60" s="21"/>
    </row>
    <row r="61" spans="1:32" ht="12.75">
      <c r="A61" s="3" t="s">
        <v>17</v>
      </c>
      <c r="B61" s="9">
        <f>IF(AND(OR(C61&lt;&gt;"",M61&lt;&gt;"",W61&lt;&gt;""),OR(I61&lt;&gt;"",S61&lt;&gt;"",AC61&lt;&gt;"")),ROUND((MAX(D61,N61,X61)+MAX(J61,T61,AD61))/2,0),"")</f>
      </c>
      <c r="C61" s="19">
        <f>IF(AND(D61&lt;&gt;"",D61&lt;&gt;"+++",D61&gt;=17.5),ROUND(D61,0),"")</f>
      </c>
      <c r="D61" s="5">
        <f>IF(E61&lt;&gt;"",IF(E61="*","+++",SUM(E61:H61)/4*3),"")</f>
      </c>
      <c r="I61" s="20">
        <f>IF(AND(J61&lt;&gt;"",J61&lt;&gt;"+++",J61&gt;=17.5),ROUND(J61,0),"")</f>
      </c>
      <c r="J61" s="5">
        <f>IF(K61&lt;&gt;"",IF(K61="*","+++",SUM(K61:L61)/2*3),"")</f>
      </c>
      <c r="L61" s="21"/>
      <c r="M61" s="19">
        <f>IF(AND(N61&lt;&gt;"",N61&lt;&gt;"+++",N61&gt;=17.5),ROUND(N61,0),"")</f>
      </c>
      <c r="N61" s="5">
        <f>IF(O61&lt;&gt;"",IF(O61="*","+++",SUM(O61:R61)/4*3),"")</f>
      </c>
      <c r="S61" s="20">
        <f>IF(AND(T61&lt;&gt;"",T61&lt;&gt;"+++",T61&gt;=17.5),ROUND(T61,0),"")</f>
      </c>
      <c r="T61" s="5">
        <f>IF(U61&lt;&gt;"",IF(U61="*","+++",SUM(U61:V61)/2*3),"")</f>
      </c>
      <c r="V61" s="21"/>
      <c r="W61" s="19">
        <f>IF(AND(X61&lt;&gt;"",X61&lt;&gt;"+++",X61&gt;=17.5),ROUND(X61,0),"")</f>
      </c>
      <c r="X61" s="5">
        <f>IF(Y61&lt;&gt;"",IF(Y61="*","+++",SUM(Y61:AB61)/4*3),"")</f>
      </c>
      <c r="AC61" s="20">
        <f>IF(AND(AD61&lt;&gt;"",AD61&lt;&gt;"+++",AD61&gt;=17.5),ROUND(AD61,0),"")</f>
      </c>
      <c r="AD61" s="5">
        <f>IF(AE61&lt;&gt;"",IF(AE61="*","+++",SUM(AE61:AF61)/2*3),"")</f>
      </c>
      <c r="AF61" s="21"/>
    </row>
    <row r="62" spans="1:32" ht="12.75">
      <c r="A62" s="3">
        <v>632010</v>
      </c>
      <c r="B62" s="9">
        <f>IF(AND(OR(C62&lt;&gt;"",M62&lt;&gt;"",W62&lt;&gt;""),OR(I62&lt;&gt;"",S62&lt;&gt;"",AC62&lt;&gt;"")),ROUND((MAX(D62,N62,X62)+MAX(J62,T62,AD62))/2,0),"")</f>
      </c>
      <c r="C62" s="19">
        <f>IF(AND(D62&lt;&gt;"",D62&lt;&gt;"+++",D62&gt;=17.5),ROUND(D62,0),"")</f>
      </c>
      <c r="D62" s="5">
        <f>IF(E62&lt;&gt;"",IF(E62="*","+++",SUM(E62:H62)/4*3),"")</f>
      </c>
      <c r="I62" s="20">
        <f>IF(AND(J62&lt;&gt;"",J62&lt;&gt;"+++",J62&gt;=17.5),ROUND(J62,0),"")</f>
      </c>
      <c r="J62" s="5">
        <f>IF(K62&lt;&gt;"",IF(K62="*","+++",SUM(K62:L62)/2*3),"")</f>
      </c>
      <c r="L62" s="21"/>
      <c r="M62" s="19">
        <f>IF(AND(N62&lt;&gt;"",N62&lt;&gt;"+++",N62&gt;=17.5),ROUND(N62,0),"")</f>
        <v>18</v>
      </c>
      <c r="N62" s="5">
        <f>IF(O62&lt;&gt;"",IF(O62="*","+++",SUM(O62:R62)/4*3),"")</f>
        <v>17.625</v>
      </c>
      <c r="O62" s="5">
        <v>9.5</v>
      </c>
      <c r="P62" s="5">
        <v>5.5</v>
      </c>
      <c r="Q62" s="5">
        <v>7.5</v>
      </c>
      <c r="R62" s="5">
        <v>1</v>
      </c>
      <c r="S62" s="20">
        <f>IF(AND(T62&lt;&gt;"",T62&lt;&gt;"+++",T62&gt;=17.5),ROUND(T62,0),"")</f>
      </c>
      <c r="T62" s="5">
        <f>IF(U62&lt;&gt;"",IF(U62="*","+++",SUM(U62:V62)/2*3),"")</f>
        <v>0.75</v>
      </c>
      <c r="U62" s="5">
        <v>0.5</v>
      </c>
      <c r="V62" s="21">
        <v>0</v>
      </c>
      <c r="W62" s="19">
        <f>IF(AND(X62&lt;&gt;"",X62&lt;&gt;"+++",X62&gt;=17.5),ROUND(X62,0),"")</f>
      </c>
      <c r="X62" s="5">
        <f>IF(Y62&lt;&gt;"",IF(Y62="*","+++",SUM(Y62:AB62)/4*3),"")</f>
        <v>10.125</v>
      </c>
      <c r="Y62" s="5">
        <v>3.5</v>
      </c>
      <c r="Z62" s="5">
        <v>2.5</v>
      </c>
      <c r="AA62" s="5">
        <v>5</v>
      </c>
      <c r="AB62" s="5">
        <v>2.5</v>
      </c>
      <c r="AC62" s="20">
        <f>IF(AND(AD62&lt;&gt;"",AD62&lt;&gt;"+++",AD62&gt;=17.5),ROUND(AD62,0),"")</f>
      </c>
      <c r="AD62" s="5" t="str">
        <f>IF(AE62&lt;&gt;"",IF(AE62="*","+++",SUM(AE62:AF62)/2*3),"")</f>
        <v>+++</v>
      </c>
      <c r="AE62" s="5" t="s">
        <v>101</v>
      </c>
      <c r="AF62" s="21" t="s">
        <v>101</v>
      </c>
    </row>
    <row r="63" spans="1:32" ht="12.75">
      <c r="A63" s="3" t="s">
        <v>41</v>
      </c>
      <c r="B63" s="9">
        <f>IF(AND(OR(C63&lt;&gt;"",M63&lt;&gt;"",W63&lt;&gt;""),OR(I63&lt;&gt;"",S63&lt;&gt;"",AC63&lt;&gt;"")),ROUND((MAX(D63,N63,X63)+MAX(J63,T63,AD63))/2,0),"")</f>
      </c>
      <c r="C63" s="19">
        <f>IF(AND(D63&lt;&gt;"",D63&lt;&gt;"+++",D63&gt;=17.5),ROUND(D63,0),"")</f>
      </c>
      <c r="D63" s="5">
        <f>IF(E63&lt;&gt;"",IF(E63="*","+++",SUM(E63:H63)/4*3),"")</f>
        <v>14.25</v>
      </c>
      <c r="E63" s="5">
        <v>6</v>
      </c>
      <c r="F63" s="5">
        <v>1</v>
      </c>
      <c r="G63" s="5">
        <v>8</v>
      </c>
      <c r="H63" s="5">
        <v>4</v>
      </c>
      <c r="I63" s="20">
        <f>IF(AND(J63&lt;&gt;"",J63&lt;&gt;"+++",J63&gt;=17.5),ROUND(J63,0),"")</f>
      </c>
      <c r="J63" s="5" t="str">
        <f>IF(K63&lt;&gt;"",IF(K63="*","+++",SUM(K63:L63)/2*3),"")</f>
        <v>+++</v>
      </c>
      <c r="K63" s="5" t="s">
        <v>101</v>
      </c>
      <c r="L63" s="21" t="s">
        <v>101</v>
      </c>
      <c r="M63" s="19">
        <f>IF(AND(N63&lt;&gt;"",N63&lt;&gt;"+++",N63&gt;=17.5),ROUND(N63,0),"")</f>
        <v>23</v>
      </c>
      <c r="N63" s="5">
        <f>IF(O63&lt;&gt;"",IF(O63="*","+++",SUM(O63:R63)/4*3),"")</f>
        <v>22.5</v>
      </c>
      <c r="O63" s="5">
        <v>6</v>
      </c>
      <c r="P63" s="5">
        <v>8.5</v>
      </c>
      <c r="Q63" s="5">
        <v>11.5</v>
      </c>
      <c r="R63" s="5">
        <v>4</v>
      </c>
      <c r="S63" s="20">
        <f>IF(AND(T63&lt;&gt;"",T63&lt;&gt;"+++",T63&gt;=17.5),ROUND(T63,0),"")</f>
      </c>
      <c r="T63" s="5" t="str">
        <f>IF(U63&lt;&gt;"",IF(U63="*","+++",SUM(U63:V63)/2*3),"")</f>
        <v>+++</v>
      </c>
      <c r="U63" s="5" t="s">
        <v>101</v>
      </c>
      <c r="V63" s="21" t="s">
        <v>101</v>
      </c>
      <c r="W63" s="19">
        <f>IF(AND(X63&lt;&gt;"",X63&lt;&gt;"+++",X63&gt;=17.5),ROUND(X63,0),"")</f>
      </c>
      <c r="X63" s="5">
        <f>IF(Y63&lt;&gt;"",IF(Y63="*","+++",SUM(Y63:AB63)/4*3),"")</f>
      </c>
      <c r="AC63" s="20">
        <f>IF(AND(AD63&lt;&gt;"",AD63&lt;&gt;"+++",AD63&gt;=17.5),ROUND(AD63,0),"")</f>
      </c>
      <c r="AD63" s="5" t="str">
        <f>IF(AE63&lt;&gt;"",IF(AE63="*","+++",SUM(AE63:AF63)/2*3),"")</f>
        <v>+++</v>
      </c>
      <c r="AE63" s="5" t="s">
        <v>101</v>
      </c>
      <c r="AF63" s="21" t="s">
        <v>101</v>
      </c>
    </row>
    <row r="64" spans="1:32" ht="12.75">
      <c r="A64" s="3" t="s">
        <v>65</v>
      </c>
      <c r="B64" s="9">
        <f>IF(AND(OR(C64&lt;&gt;"",M64&lt;&gt;"",W64&lt;&gt;""),OR(I64&lt;&gt;"",S64&lt;&gt;"",AC64&lt;&gt;"")),ROUND((MAX(D64,N64,X64)+MAX(J64,T64,AD64))/2,0),"")</f>
      </c>
      <c r="C64" s="19">
        <f>IF(AND(D64&lt;&gt;"",D64&lt;&gt;"+++",D64&gt;=17.5),ROUND(D64,0),"")</f>
      </c>
      <c r="D64" s="5">
        <f>IF(E64&lt;&gt;"",IF(E64="*","+++",SUM(E64:H64)/4*3),"")</f>
      </c>
      <c r="I64" s="20">
        <f>IF(AND(J64&lt;&gt;"",J64&lt;&gt;"+++",J64&gt;=17.5),ROUND(J64,0),"")</f>
      </c>
      <c r="J64" s="5">
        <f>IF(K64&lt;&gt;"",IF(K64="*","+++",SUM(K64:L64)/2*3),"")</f>
      </c>
      <c r="L64" s="21"/>
      <c r="M64" s="19">
        <f>IF(AND(N64&lt;&gt;"",N64&lt;&gt;"+++",N64&gt;=17.5),ROUND(N64,0),"")</f>
      </c>
      <c r="N64" s="5">
        <f>IF(O64&lt;&gt;"",IF(O64="*","+++",SUM(O64:R64)/4*3),"")</f>
      </c>
      <c r="S64" s="20">
        <f>IF(AND(T64&lt;&gt;"",T64&lt;&gt;"+++",T64&gt;=17.5),ROUND(T64,0),"")</f>
      </c>
      <c r="T64" s="5">
        <f>IF(U64&lt;&gt;"",IF(U64="*","+++",SUM(U64:V64)/2*3),"")</f>
      </c>
      <c r="V64" s="21"/>
      <c r="W64" s="19">
        <f>IF(AND(X64&lt;&gt;"",X64&lt;&gt;"+++",X64&gt;=17.5),ROUND(X64,0),"")</f>
      </c>
      <c r="X64" s="5">
        <f>IF(Y64&lt;&gt;"",IF(Y64="*","+++",SUM(Y64:AB64)/4*3),"")</f>
      </c>
      <c r="AC64" s="20">
        <f>IF(AND(AD64&lt;&gt;"",AD64&lt;&gt;"+++",AD64&gt;=17.5),ROUND(AD64,0),"")</f>
      </c>
      <c r="AD64" s="5">
        <f>IF(AE64&lt;&gt;"",IF(AE64="*","+++",SUM(AE64:AF64)/2*3),"")</f>
      </c>
      <c r="AF64" s="21"/>
    </row>
    <row r="65" spans="1:32" ht="12.75">
      <c r="A65" s="3">
        <v>632649</v>
      </c>
      <c r="B65" s="9">
        <f>IF(AND(OR(C65&lt;&gt;"",M65&lt;&gt;"",W65&lt;&gt;""),OR(I65&lt;&gt;"",S65&lt;&gt;"",AC65&lt;&gt;"")),ROUND((MAX(D65,N65,X65)+MAX(J65,T65,AD65))/2,0),"")</f>
      </c>
      <c r="C65" s="19">
        <f>IF(AND(D65&lt;&gt;"",D65&lt;&gt;"+++",D65&gt;=17.5),ROUND(D65,0),"")</f>
      </c>
      <c r="D65" s="5">
        <f>IF(E65&lt;&gt;"",IF(E65="*","+++",SUM(E65:H65)/4*3),"")</f>
      </c>
      <c r="I65" s="20">
        <f>IF(AND(J65&lt;&gt;"",J65&lt;&gt;"+++",J65&gt;=17.5),ROUND(J65,0),"")</f>
      </c>
      <c r="J65" s="5">
        <f>IF(K65&lt;&gt;"",IF(K65="*","+++",SUM(K65:L65)/2*3),"")</f>
      </c>
      <c r="L65" s="21"/>
      <c r="M65" s="19">
        <f>IF(AND(N65&lt;&gt;"",N65&lt;&gt;"+++",N65&gt;=17.5),ROUND(N65,0),"")</f>
      </c>
      <c r="N65" s="5">
        <f>IF(O65&lt;&gt;"",IF(O65="*","+++",SUM(O65:R65)/4*3),"")</f>
      </c>
      <c r="S65" s="20">
        <f>IF(AND(T65&lt;&gt;"",T65&lt;&gt;"+++",T65&gt;=17.5),ROUND(T65,0),"")</f>
      </c>
      <c r="T65" s="5">
        <f>IF(U65&lt;&gt;"",IF(U65="*","+++",SUM(U65:V65)/2*3),"")</f>
      </c>
      <c r="V65" s="21"/>
      <c r="W65" s="19">
        <f>IF(AND(X65&lt;&gt;"",X65&lt;&gt;"+++",X65&gt;=17.5),ROUND(X65,0),"")</f>
      </c>
      <c r="X65" s="5">
        <f>IF(Y65&lt;&gt;"",IF(Y65="*","+++",SUM(Y65:AB65)/4*3),"")</f>
      </c>
      <c r="AC65" s="20">
        <f>IF(AND(AD65&lt;&gt;"",AD65&lt;&gt;"+++",AD65&gt;=17.5),ROUND(AD65,0),"")</f>
      </c>
      <c r="AD65" s="5">
        <f>IF(AE65&lt;&gt;"",IF(AE65="*","+++",SUM(AE65:AF65)/2*3),"")</f>
      </c>
      <c r="AF65" s="21"/>
    </row>
    <row r="66" spans="1:32" ht="12.75">
      <c r="A66" s="3" t="s">
        <v>27</v>
      </c>
      <c r="B66" s="9">
        <f>IF(AND(OR(C66&lt;&gt;"",M66&lt;&gt;"",W66&lt;&gt;""),OR(I66&lt;&gt;"",S66&lt;&gt;"",AC66&lt;&gt;"")),ROUND((MAX(D66,N66,X66)+MAX(J66,T66,AD66))/2,0),"")</f>
      </c>
      <c r="C66" s="19">
        <f>IF(AND(D66&lt;&gt;"",D66&lt;&gt;"+++",D66&gt;=17.5),ROUND(D66,0),"")</f>
      </c>
      <c r="D66" s="5" t="str">
        <f>IF(E66&lt;&gt;"",IF(E66="*","+++",SUM(E66:H66)/4*3),"")</f>
        <v>+++</v>
      </c>
      <c r="E66" s="5" t="s">
        <v>101</v>
      </c>
      <c r="F66" s="5" t="s">
        <v>101</v>
      </c>
      <c r="G66" s="5" t="s">
        <v>101</v>
      </c>
      <c r="H66" s="5" t="s">
        <v>101</v>
      </c>
      <c r="I66" s="20">
        <f>IF(AND(J66&lt;&gt;"",J66&lt;&gt;"+++",J66&gt;=17.5),ROUND(J66,0),"")</f>
      </c>
      <c r="J66" s="5">
        <f>IF(K66&lt;&gt;"",IF(K66="*","+++",SUM(K66:L66)/2*3),"")</f>
      </c>
      <c r="L66" s="21"/>
      <c r="M66" s="19">
        <f>IF(AND(N66&lt;&gt;"",N66&lt;&gt;"+++",N66&gt;=17.5),ROUND(N66,0),"")</f>
      </c>
      <c r="N66" s="5">
        <f>IF(O66&lt;&gt;"",IF(O66="*","+++",SUM(O66:R66)/4*3),"")</f>
      </c>
      <c r="S66" s="20">
        <f>IF(AND(T66&lt;&gt;"",T66&lt;&gt;"+++",T66&gt;=17.5),ROUND(T66,0),"")</f>
      </c>
      <c r="T66" s="5">
        <f>IF(U66&lt;&gt;"",IF(U66="*","+++",SUM(U66:V66)/2*3),"")</f>
      </c>
      <c r="V66" s="21"/>
      <c r="W66" s="19">
        <f>IF(AND(X66&lt;&gt;"",X66&lt;&gt;"+++",X66&gt;=17.5),ROUND(X66,0),"")</f>
      </c>
      <c r="X66" s="5">
        <f>IF(Y66&lt;&gt;"",IF(Y66="*","+++",SUM(Y66:AB66)/4*3),"")</f>
      </c>
      <c r="AC66" s="20">
        <f>IF(AND(AD66&lt;&gt;"",AD66&lt;&gt;"+++",AD66&gt;=17.5),ROUND(AD66,0),"")</f>
      </c>
      <c r="AD66" s="5">
        <f>IF(AE66&lt;&gt;"",IF(AE66="*","+++",SUM(AE66:AF66)/2*3),"")</f>
      </c>
      <c r="AF66" s="21"/>
    </row>
    <row r="67" spans="1:32" ht="12.75">
      <c r="A67" s="3">
        <v>632908</v>
      </c>
      <c r="B67" s="9">
        <f>IF(AND(OR(C67&lt;&gt;"",M67&lt;&gt;"",W67&lt;&gt;""),OR(I67&lt;&gt;"",S67&lt;&gt;"",AC67&lt;&gt;"")),ROUND((MAX(D67,N67,X67)+MAX(J67,T67,AD67))/2,0),"")</f>
      </c>
      <c r="C67" s="19">
        <f>IF(AND(D67&lt;&gt;"",D67&lt;&gt;"+++",D67&gt;=17.5),ROUND(D67,0),"")</f>
      </c>
      <c r="D67" s="5">
        <f>IF(E67&lt;&gt;"",IF(E67="*","+++",SUM(E67:H67)/4*3),"")</f>
      </c>
      <c r="I67" s="20">
        <f>IF(AND(J67&lt;&gt;"",J67&lt;&gt;"+++",J67&gt;=17.5),ROUND(J67,0),"")</f>
      </c>
      <c r="J67" s="5">
        <f>IF(K67&lt;&gt;"",IF(K67="*","+++",SUM(K67:L67)/2*3),"")</f>
      </c>
      <c r="L67" s="21"/>
      <c r="M67" s="19">
        <f>IF(AND(N67&lt;&gt;"",N67&lt;&gt;"+++",N67&gt;=17.5),ROUND(N67,0),"")</f>
      </c>
      <c r="N67" s="5">
        <f>IF(O67&lt;&gt;"",IF(O67="*","+++",SUM(O67:R67)/4*3),"")</f>
      </c>
      <c r="S67" s="20">
        <f>IF(AND(T67&lt;&gt;"",T67&lt;&gt;"+++",T67&gt;=17.5),ROUND(T67,0),"")</f>
      </c>
      <c r="T67" s="5">
        <f>IF(U67&lt;&gt;"",IF(U67="*","+++",SUM(U67:V67)/2*3),"")</f>
      </c>
      <c r="V67" s="21"/>
      <c r="W67" s="19">
        <f>IF(AND(X67&lt;&gt;"",X67&lt;&gt;"+++",X67&gt;=17.5),ROUND(X67,0),"")</f>
      </c>
      <c r="X67" s="5">
        <f>IF(Y67&lt;&gt;"",IF(Y67="*","+++",SUM(Y67:AB67)/4*3),"")</f>
        <v>9.75</v>
      </c>
      <c r="Y67" s="5">
        <v>2.5</v>
      </c>
      <c r="Z67" s="5">
        <v>5</v>
      </c>
      <c r="AA67" s="5">
        <v>2.5</v>
      </c>
      <c r="AB67" s="5">
        <v>3</v>
      </c>
      <c r="AC67" s="20">
        <f>IF(AND(AD67&lt;&gt;"",AD67&lt;&gt;"+++",AD67&gt;=17.5),ROUND(AD67,0),"")</f>
        <v>18</v>
      </c>
      <c r="AD67" s="5">
        <f>IF(AE67&lt;&gt;"",IF(AE67="*","+++",SUM(AE67:AF67)/2*3),"")</f>
        <v>18</v>
      </c>
      <c r="AE67" s="5">
        <v>6.5</v>
      </c>
      <c r="AF67" s="21">
        <v>5.5</v>
      </c>
    </row>
    <row r="68" spans="1:32" ht="12.75">
      <c r="A68" s="3" t="s">
        <v>39</v>
      </c>
      <c r="B68" s="9">
        <f>IF(AND(OR(C68&lt;&gt;"",M68&lt;&gt;"",W68&lt;&gt;""),OR(I68&lt;&gt;"",S68&lt;&gt;"",AC68&lt;&gt;"")),ROUND((MAX(D68,N68,X68)+MAX(J68,T68,AD68))/2,0),"")</f>
      </c>
      <c r="C68" s="19">
        <f>IF(AND(D68&lt;&gt;"",D68&lt;&gt;"+++",D68&gt;=17.5),ROUND(D68,0),"")</f>
      </c>
      <c r="D68" s="5">
        <f>IF(E68&lt;&gt;"",IF(E68="*","+++",SUM(E68:H68)/4*3),"")</f>
      </c>
      <c r="I68" s="20">
        <f>IF(AND(J68&lt;&gt;"",J68&lt;&gt;"+++",J68&gt;=17.5),ROUND(J68,0),"")</f>
      </c>
      <c r="J68" s="5">
        <f>IF(K68&lt;&gt;"",IF(K68="*","+++",SUM(K68:L68)/2*3),"")</f>
      </c>
      <c r="L68" s="21"/>
      <c r="M68" s="19">
        <f>IF(AND(N68&lt;&gt;"",N68&lt;&gt;"+++",N68&gt;=17.5),ROUND(N68,0),"")</f>
        <v>30</v>
      </c>
      <c r="N68" s="5">
        <f>IF(O68&lt;&gt;"",IF(O68="*","+++",SUM(O68:R68)/4*3),"")</f>
        <v>30.375</v>
      </c>
      <c r="O68" s="5">
        <v>11</v>
      </c>
      <c r="P68" s="5">
        <v>6</v>
      </c>
      <c r="Q68" s="5">
        <v>11.5</v>
      </c>
      <c r="R68" s="5">
        <v>12</v>
      </c>
      <c r="S68" s="20">
        <f>IF(AND(T68&lt;&gt;"",T68&lt;&gt;"+++",T68&gt;=17.5),ROUND(T68,0),"")</f>
      </c>
      <c r="T68" s="5" t="str">
        <f>IF(U68&lt;&gt;"",IF(U68="*","+++",SUM(U68:V68)/2*3),"")</f>
        <v>+++</v>
      </c>
      <c r="U68" s="5" t="s">
        <v>101</v>
      </c>
      <c r="V68" s="21" t="s">
        <v>101</v>
      </c>
      <c r="W68" s="19">
        <f>IF(AND(X68&lt;&gt;"",X68&lt;&gt;"+++",X68&gt;=17.5),ROUND(X68,0),"")</f>
      </c>
      <c r="X68" s="5">
        <f>IF(Y68&lt;&gt;"",IF(Y68="*","+++",SUM(Y68:AB68)/4*3),"")</f>
      </c>
      <c r="AC68" s="20">
        <f>IF(AND(AD68&lt;&gt;"",AD68&lt;&gt;"+++",AD68&gt;=17.5),ROUND(AD68,0),"")</f>
      </c>
      <c r="AD68" s="5">
        <f>IF(AE68&lt;&gt;"",IF(AE68="*","+++",SUM(AE68:AF68)/2*3),"")</f>
      </c>
      <c r="AF68" s="21"/>
    </row>
    <row r="69" spans="1:32" ht="12.75">
      <c r="A69" s="3" t="s">
        <v>62</v>
      </c>
      <c r="B69" s="9">
        <f>IF(AND(OR(C69&lt;&gt;"",M69&lt;&gt;"",W69&lt;&gt;""),OR(I69&lt;&gt;"",S69&lt;&gt;"",AC69&lt;&gt;"")),ROUND((MAX(D69,N69,X69)+MAX(J69,T69,AD69))/2,0),"")</f>
      </c>
      <c r="C69" s="19">
        <f>IF(AND(D69&lt;&gt;"",D69&lt;&gt;"+++",D69&gt;=17.5),ROUND(D69,0),"")</f>
      </c>
      <c r="D69" s="5">
        <f>IF(E69&lt;&gt;"",IF(E69="*","+++",SUM(E69:H69)/4*3),"")</f>
      </c>
      <c r="I69" s="20">
        <f>IF(AND(J69&lt;&gt;"",J69&lt;&gt;"+++",J69&gt;=17.5),ROUND(J69,0),"")</f>
      </c>
      <c r="J69" s="5">
        <f>IF(K69&lt;&gt;"",IF(K69="*","+++",SUM(K69:L69)/2*3),"")</f>
      </c>
      <c r="L69" s="21"/>
      <c r="M69" s="19">
        <f>IF(AND(N69&lt;&gt;"",N69&lt;&gt;"+++",N69&gt;=17.5),ROUND(N69,0),"")</f>
      </c>
      <c r="N69" s="5">
        <f>IF(O69&lt;&gt;"",IF(O69="*","+++",SUM(O69:R69)/4*3),"")</f>
      </c>
      <c r="S69" s="20">
        <f>IF(AND(T69&lt;&gt;"",T69&lt;&gt;"+++",T69&gt;=17.5),ROUND(T69,0),"")</f>
      </c>
      <c r="T69" s="5">
        <f>IF(U69&lt;&gt;"",IF(U69="*","+++",SUM(U69:V69)/2*3),"")</f>
      </c>
      <c r="V69" s="21"/>
      <c r="W69" s="19">
        <f>IF(AND(X69&lt;&gt;"",X69&lt;&gt;"+++",X69&gt;=17.5),ROUND(X69,0),"")</f>
      </c>
      <c r="X69" s="5">
        <f>IF(Y69&lt;&gt;"",IF(Y69="*","+++",SUM(Y69:AB69)/4*3),"")</f>
      </c>
      <c r="AC69" s="20">
        <f>IF(AND(AD69&lt;&gt;"",AD69&lt;&gt;"+++",AD69&gt;=17.5),ROUND(AD69,0),"")</f>
      </c>
      <c r="AD69" s="5">
        <f>IF(AE69&lt;&gt;"",IF(AE69="*","+++",SUM(AE69:AF69)/2*3),"")</f>
      </c>
      <c r="AF69" s="21"/>
    </row>
    <row r="70" spans="1:32" ht="12.75">
      <c r="A70" s="3" t="s">
        <v>8</v>
      </c>
      <c r="B70" s="9">
        <f>IF(AND(OR(C70&lt;&gt;"",M70&lt;&gt;"",W70&lt;&gt;""),OR(I70&lt;&gt;"",S70&lt;&gt;"",AC70&lt;&gt;"")),ROUND((MAX(D70,N70,X70)+MAX(J70,T70,AD70))/2,0),"")</f>
      </c>
      <c r="C70" s="19">
        <f>IF(AND(D70&lt;&gt;"",D70&lt;&gt;"+++",D70&gt;=17.5),ROUND(D70,0),"")</f>
      </c>
      <c r="D70" s="5">
        <f>IF(E70&lt;&gt;"",IF(E70="*","+++",SUM(E70:H70)/4*3),"")</f>
        <v>7.5</v>
      </c>
      <c r="E70" s="5">
        <v>0.5</v>
      </c>
      <c r="F70" s="5">
        <v>3</v>
      </c>
      <c r="G70" s="5">
        <v>3.5</v>
      </c>
      <c r="H70" s="5">
        <v>3</v>
      </c>
      <c r="I70" s="20">
        <f>IF(AND(J70&lt;&gt;"",J70&lt;&gt;"+++",J70&gt;=17.5),ROUND(J70,0),"")</f>
      </c>
      <c r="J70" s="5">
        <f>IF(K70&lt;&gt;"",IF(K70="*","+++",SUM(K70:L70)/2*3),"")</f>
        <v>0</v>
      </c>
      <c r="K70" s="5">
        <v>0</v>
      </c>
      <c r="L70" s="21">
        <v>0</v>
      </c>
      <c r="M70" s="19">
        <f>IF(AND(N70&lt;&gt;"",N70&lt;&gt;"+++",N70&gt;=17.5),ROUND(N70,0),"")</f>
        <v>18</v>
      </c>
      <c r="N70" s="5">
        <f>IF(O70&lt;&gt;"",IF(O70="*","+++",SUM(O70:R70)/4*3),"")</f>
        <v>17.625</v>
      </c>
      <c r="O70" s="5">
        <v>10</v>
      </c>
      <c r="P70" s="5">
        <v>3</v>
      </c>
      <c r="R70" s="5">
        <v>10.5</v>
      </c>
      <c r="S70" s="20">
        <f>IF(AND(T70&lt;&gt;"",T70&lt;&gt;"+++",T70&gt;=17.5),ROUND(T70,0),"")</f>
      </c>
      <c r="T70" s="5">
        <f>IF(U70&lt;&gt;"",IF(U70="*","+++",SUM(U70:V70)/2*3),"")</f>
        <v>6.75</v>
      </c>
      <c r="U70" s="5">
        <v>4.5</v>
      </c>
      <c r="V70" s="21">
        <v>0</v>
      </c>
      <c r="W70" s="19">
        <f>IF(AND(X70&lt;&gt;"",X70&lt;&gt;"+++",X70&gt;=17.5),ROUND(X70,0),"")</f>
      </c>
      <c r="X70" s="5">
        <f>IF(Y70&lt;&gt;"",IF(Y70="*","+++",SUM(Y70:AB70)/4*3),"")</f>
      </c>
      <c r="AC70" s="20">
        <f>IF(AND(AD70&lt;&gt;"",AD70&lt;&gt;"+++",AD70&gt;=17.5),ROUND(AD70,0),"")</f>
      </c>
      <c r="AD70" s="5" t="str">
        <f>IF(AE70&lt;&gt;"",IF(AE70="*","+++",SUM(AE70:AF70)/2*3),"")</f>
        <v>+++</v>
      </c>
      <c r="AE70" s="5" t="s">
        <v>101</v>
      </c>
      <c r="AF70" s="21" t="s">
        <v>101</v>
      </c>
    </row>
    <row r="71" spans="1:32" ht="12.75">
      <c r="A71" s="3" t="s">
        <v>45</v>
      </c>
      <c r="B71" s="9">
        <f>IF(AND(OR(C71&lt;&gt;"",M71&lt;&gt;"",W71&lt;&gt;""),OR(I71&lt;&gt;"",S71&lt;&gt;"",AC71&lt;&gt;"")),ROUND((MAX(D71,N71,X71)+MAX(J71,T71,AD71))/2,0),"")</f>
      </c>
      <c r="C71" s="19">
        <f>IF(AND(D71&lt;&gt;"",D71&lt;&gt;"+++",D71&gt;=17.5),ROUND(D71,0),"")</f>
      </c>
      <c r="D71" s="5">
        <f>IF(E71&lt;&gt;"",IF(E71="*","+++",SUM(E71:H71)/4*3),"")</f>
        <v>11.625</v>
      </c>
      <c r="E71" s="5">
        <v>6</v>
      </c>
      <c r="F71" s="5">
        <v>0</v>
      </c>
      <c r="G71" s="5">
        <v>6</v>
      </c>
      <c r="H71" s="5">
        <v>3.5</v>
      </c>
      <c r="I71" s="20">
        <f>IF(AND(J71&lt;&gt;"",J71&lt;&gt;"+++",J71&gt;=17.5),ROUND(J71,0),"")</f>
      </c>
      <c r="J71" s="5" t="str">
        <f>IF(K71&lt;&gt;"",IF(K71="*","+++",SUM(K71:L71)/2*3),"")</f>
        <v>+++</v>
      </c>
      <c r="K71" s="5" t="s">
        <v>101</v>
      </c>
      <c r="L71" s="21" t="s">
        <v>101</v>
      </c>
      <c r="M71" s="19">
        <f>IF(AND(N71&lt;&gt;"",N71&lt;&gt;"+++",N71&gt;=17.5),ROUND(N71,0),"")</f>
        <v>20</v>
      </c>
      <c r="N71" s="5">
        <f>IF(O71&lt;&gt;"",IF(O71="*","+++",SUM(O71:R71)/4*3),"")</f>
        <v>20.25</v>
      </c>
      <c r="O71" s="5">
        <v>9</v>
      </c>
      <c r="P71" s="5">
        <v>1</v>
      </c>
      <c r="Q71" s="5">
        <v>11.5</v>
      </c>
      <c r="R71" s="5">
        <v>5.5</v>
      </c>
      <c r="S71" s="20">
        <f>IF(AND(T71&lt;&gt;"",T71&lt;&gt;"+++",T71&gt;=17.5),ROUND(T71,0),"")</f>
      </c>
      <c r="T71" s="5">
        <f>IF(U71&lt;&gt;"",IF(U71="*","+++",SUM(U71:V71)/2*3),"")</f>
      </c>
      <c r="V71" s="21"/>
      <c r="W71" s="19">
        <f>IF(AND(X71&lt;&gt;"",X71&lt;&gt;"+++",X71&gt;=17.5),ROUND(X71,0),"")</f>
      </c>
      <c r="X71" s="5">
        <f>IF(Y71&lt;&gt;"",IF(Y71="*","+++",SUM(Y71:AB71)/4*3),"")</f>
      </c>
      <c r="AC71" s="20">
        <f>IF(AND(AD71&lt;&gt;"",AD71&lt;&gt;"+++",AD71&gt;=17.5),ROUND(AD71,0),"")</f>
      </c>
      <c r="AD71" s="5">
        <f>IF(AE71&lt;&gt;"",IF(AE71="*","+++",SUM(AE71:AF71)/2*3),"")</f>
      </c>
      <c r="AF71" s="21"/>
    </row>
    <row r="72" spans="1:32" ht="12.75">
      <c r="A72" s="3">
        <v>634208</v>
      </c>
      <c r="B72" s="9">
        <f>IF(AND(OR(C72&lt;&gt;"",M72&lt;&gt;"",W72&lt;&gt;""),OR(I72&lt;&gt;"",S72&lt;&gt;"",AC72&lt;&gt;"")),ROUND((MAX(D72,N72,X72)+MAX(J72,T72,AD72))/2,0),"")</f>
        <v>27</v>
      </c>
      <c r="C72" s="19">
        <f>IF(AND(D72&lt;&gt;"",D72&lt;&gt;"+++",D72&gt;=17.5),ROUND(D72,0),"")</f>
        <v>24</v>
      </c>
      <c r="D72" s="5">
        <f>IF(E72&lt;&gt;"",IF(E72="*","+++",SUM(E72:H72)/4*3),"")</f>
        <v>24</v>
      </c>
      <c r="E72" s="5">
        <v>11.5</v>
      </c>
      <c r="F72" s="5">
        <v>11.5</v>
      </c>
      <c r="G72" s="5">
        <v>5.5</v>
      </c>
      <c r="H72" s="5">
        <v>3.5</v>
      </c>
      <c r="I72" s="20">
        <f>IF(AND(J72&lt;&gt;"",J72&lt;&gt;"+++",J72&gt;=17.5),ROUND(J72,0),"")</f>
      </c>
      <c r="J72" s="5">
        <f>IF(K72&lt;&gt;"",IF(K72="*","+++",SUM(K72:L72)/2*3),"")</f>
        <v>12</v>
      </c>
      <c r="K72" s="5">
        <v>8</v>
      </c>
      <c r="L72" s="21">
        <v>0</v>
      </c>
      <c r="M72" s="19">
        <f>IF(AND(N72&lt;&gt;"",N72&lt;&gt;"+++",N72&gt;=17.5),ROUND(N72,0),"")</f>
      </c>
      <c r="N72" s="5">
        <f>IF(O72&lt;&gt;"",IF(O72="*","+++",SUM(O72:R72)/4*3),"")</f>
      </c>
      <c r="S72" s="20">
        <f>IF(AND(T72&lt;&gt;"",T72&lt;&gt;"+++",T72&gt;=17.5),ROUND(T72,0),"")</f>
        <v>30</v>
      </c>
      <c r="T72" s="5">
        <f>IF(U72&lt;&gt;"",IF(U72="*","+++",SUM(U72:V72)/2*3),"")</f>
        <v>30</v>
      </c>
      <c r="U72" s="5">
        <v>9</v>
      </c>
      <c r="V72" s="21">
        <v>11</v>
      </c>
      <c r="W72" s="19">
        <f>IF(AND(X72&lt;&gt;"",X72&lt;&gt;"+++",X72&gt;=17.5),ROUND(X72,0),"")</f>
      </c>
      <c r="X72" s="5">
        <f>IF(Y72&lt;&gt;"",IF(Y72="*","+++",SUM(Y72:AB72)/4*3),"")</f>
      </c>
      <c r="AC72" s="20">
        <f>IF(AND(AD72&lt;&gt;"",AD72&lt;&gt;"+++",AD72&gt;=17.5),ROUND(AD72,0),"")</f>
      </c>
      <c r="AD72" s="5">
        <f>IF(AE72&lt;&gt;"",IF(AE72="*","+++",SUM(AE72:AF72)/2*3),"")</f>
      </c>
      <c r="AF72" s="21"/>
    </row>
    <row r="73" spans="1:32" ht="12.75">
      <c r="A73" s="3" t="s">
        <v>4</v>
      </c>
      <c r="B73" s="9">
        <f>IF(AND(OR(C73&lt;&gt;"",M73&lt;&gt;"",W73&lt;&gt;""),OR(I73&lt;&gt;"",S73&lt;&gt;"",AC73&lt;&gt;"")),ROUND((MAX(D73,N73,X73)+MAX(J73,T73,AD73))/2,0),"")</f>
      </c>
      <c r="C73" s="19">
        <f>IF(AND(D73&lt;&gt;"",D73&lt;&gt;"+++",D73&gt;=17.5),ROUND(D73,0),"")</f>
      </c>
      <c r="D73" s="5">
        <f>IF(E73&lt;&gt;"",IF(E73="*","+++",SUM(E73:H73)/4*3),"")</f>
      </c>
      <c r="I73" s="20">
        <f>IF(AND(J73&lt;&gt;"",J73&lt;&gt;"+++",J73&gt;=17.5),ROUND(J73,0),"")</f>
      </c>
      <c r="J73" s="5">
        <f>IF(K73&lt;&gt;"",IF(K73="*","+++",SUM(K73:L73)/2*3),"")</f>
      </c>
      <c r="L73" s="21"/>
      <c r="M73" s="19">
        <f>IF(AND(N73&lt;&gt;"",N73&lt;&gt;"+++",N73&gt;=17.5),ROUND(N73,0),"")</f>
      </c>
      <c r="N73" s="5">
        <f>IF(O73&lt;&gt;"",IF(O73="*","+++",SUM(O73:R73)/4*3),"")</f>
      </c>
      <c r="S73" s="20">
        <f>IF(AND(T73&lt;&gt;"",T73&lt;&gt;"+++",T73&gt;=17.5),ROUND(T73,0),"")</f>
      </c>
      <c r="T73" s="5">
        <f>IF(U73&lt;&gt;"",IF(U73="*","+++",SUM(U73:V73)/2*3),"")</f>
      </c>
      <c r="V73" s="21"/>
      <c r="W73" s="19">
        <f>IF(AND(X73&lt;&gt;"",X73&lt;&gt;"+++",X73&gt;=17.5),ROUND(X73,0),"")</f>
      </c>
      <c r="X73" s="5">
        <f>IF(Y73&lt;&gt;"",IF(Y73="*","+++",SUM(Y73:AB73)/4*3),"")</f>
      </c>
      <c r="AC73" s="20">
        <f>IF(AND(AD73&lt;&gt;"",AD73&lt;&gt;"+++",AD73&gt;=17.5),ROUND(AD73,0),"")</f>
      </c>
      <c r="AD73" s="5">
        <f>IF(AE73&lt;&gt;"",IF(AE73="*","+++",SUM(AE73:AF73)/2*3),"")</f>
      </c>
      <c r="AF73" s="21"/>
    </row>
    <row r="74" spans="1:32" ht="12.75">
      <c r="A74" s="3" t="s">
        <v>12</v>
      </c>
      <c r="B74" s="9">
        <f>IF(AND(OR(C74&lt;&gt;"",M74&lt;&gt;"",W74&lt;&gt;""),OR(I74&lt;&gt;"",S74&lt;&gt;"",AC74&lt;&gt;"")),ROUND((MAX(D74,N74,X74)+MAX(J74,T74,AD74))/2,0),"")</f>
      </c>
      <c r="C74" s="19">
        <f>IF(AND(D74&lt;&gt;"",D74&lt;&gt;"+++",D74&gt;=17.5),ROUND(D74,0),"")</f>
      </c>
      <c r="D74" s="5">
        <f>IF(E74&lt;&gt;"",IF(E74="*","+++",SUM(E74:H74)/4*3),"")</f>
      </c>
      <c r="I74" s="20">
        <f>IF(AND(J74&lt;&gt;"",J74&lt;&gt;"+++",J74&gt;=17.5),ROUND(J74,0),"")</f>
      </c>
      <c r="J74" s="5">
        <f>IF(K74&lt;&gt;"",IF(K74="*","+++",SUM(K74:L74)/2*3),"")</f>
      </c>
      <c r="L74" s="21"/>
      <c r="M74" s="19">
        <f>IF(AND(N74&lt;&gt;"",N74&lt;&gt;"+++",N74&gt;=17.5),ROUND(N74,0),"")</f>
      </c>
      <c r="N74" s="5">
        <f>IF(O74&lt;&gt;"",IF(O74="*","+++",SUM(O74:R74)/4*3),"")</f>
      </c>
      <c r="S74" s="20">
        <f>IF(AND(T74&lt;&gt;"",T74&lt;&gt;"+++",T74&gt;=17.5),ROUND(T74,0),"")</f>
      </c>
      <c r="T74" s="5">
        <f>IF(U74&lt;&gt;"",IF(U74="*","+++",SUM(U74:V74)/2*3),"")</f>
      </c>
      <c r="V74" s="21"/>
      <c r="W74" s="19">
        <f>IF(AND(X74&lt;&gt;"",X74&lt;&gt;"+++",X74&gt;=17.5),ROUND(X74,0),"")</f>
      </c>
      <c r="X74" s="5">
        <f>IF(Y74&lt;&gt;"",IF(Y74="*","+++",SUM(Y74:AB74)/4*3),"")</f>
      </c>
      <c r="AC74" s="20">
        <f>IF(AND(AD74&lt;&gt;"",AD74&lt;&gt;"+++",AD74&gt;=17.5),ROUND(AD74,0),"")</f>
      </c>
      <c r="AD74" s="5">
        <f>IF(AE74&lt;&gt;"",IF(AE74="*","+++",SUM(AE74:AF74)/2*3),"")</f>
      </c>
      <c r="AF74" s="21"/>
    </row>
    <row r="75" spans="1:32" ht="12.75">
      <c r="A75" s="3" t="s">
        <v>6</v>
      </c>
      <c r="B75" s="9">
        <f>IF(AND(OR(C75&lt;&gt;"",M75&lt;&gt;"",W75&lt;&gt;""),OR(I75&lt;&gt;"",S75&lt;&gt;"",AC75&lt;&gt;"")),ROUND((MAX(D75,N75,X75)+MAX(J75,T75,AD75))/2,0),"")</f>
        <v>23</v>
      </c>
      <c r="C75" s="19">
        <f>IF(AND(D75&lt;&gt;"",D75&lt;&gt;"+++",D75&gt;=17.5),ROUND(D75,0),"")</f>
        <v>19</v>
      </c>
      <c r="D75" s="5">
        <f>IF(E75&lt;&gt;"",IF(E75="*","+++",SUM(E75:H75)/4*3),"")</f>
        <v>18.75</v>
      </c>
      <c r="E75" s="5">
        <v>8</v>
      </c>
      <c r="F75" s="5">
        <v>3</v>
      </c>
      <c r="G75" s="5">
        <v>11</v>
      </c>
      <c r="H75" s="5">
        <v>3</v>
      </c>
      <c r="I75" s="20">
        <f>IF(AND(J75&lt;&gt;"",J75&lt;&gt;"+++",J75&gt;=17.5),ROUND(J75,0),"")</f>
      </c>
      <c r="J75" s="5">
        <f>IF(K75&lt;&gt;"",IF(K75="*","+++",SUM(K75:L75)/2*3),"")</f>
        <v>8.25</v>
      </c>
      <c r="K75" s="5">
        <v>1.5</v>
      </c>
      <c r="L75" s="21">
        <v>4</v>
      </c>
      <c r="M75" s="19">
        <f>IF(AND(N75&lt;&gt;"",N75&lt;&gt;"+++",N75&gt;=17.5),ROUND(N75,0),"")</f>
      </c>
      <c r="N75" s="5">
        <f>IF(O75&lt;&gt;"",IF(O75="*","+++",SUM(O75:R75)/4*3),"")</f>
      </c>
      <c r="S75" s="20">
        <f>IF(AND(T75&lt;&gt;"",T75&lt;&gt;"+++",T75&gt;=17.5),ROUND(T75,0),"")</f>
        <v>27</v>
      </c>
      <c r="T75" s="5">
        <f>IF(U75&lt;&gt;"",IF(U75="*","+++",SUM(U75:V75)/2*3),"")</f>
        <v>27</v>
      </c>
      <c r="U75" s="5">
        <v>7.5</v>
      </c>
      <c r="V75" s="21">
        <v>10.5</v>
      </c>
      <c r="W75" s="19">
        <f>IF(AND(X75&lt;&gt;"",X75&lt;&gt;"+++",X75&gt;=17.5),ROUND(X75,0),"")</f>
      </c>
      <c r="X75" s="5">
        <f>IF(Y75&lt;&gt;"",IF(Y75="*","+++",SUM(Y75:AB75)/4*3),"")</f>
      </c>
      <c r="AC75" s="20">
        <f>IF(AND(AD75&lt;&gt;"",AD75&lt;&gt;"+++",AD75&gt;=17.5),ROUND(AD75,0),"")</f>
      </c>
      <c r="AD75" s="5">
        <f>IF(AE75&lt;&gt;"",IF(AE75="*","+++",SUM(AE75:AF75)/2*3),"")</f>
      </c>
      <c r="AF75" s="21"/>
    </row>
    <row r="76" spans="1:32" ht="12.75">
      <c r="A76" s="3" t="s">
        <v>31</v>
      </c>
      <c r="B76" s="9">
        <f>IF(AND(OR(C76&lt;&gt;"",M76&lt;&gt;"",W76&lt;&gt;""),OR(I76&lt;&gt;"",S76&lt;&gt;"",AC76&lt;&gt;"")),ROUND((MAX(D76,N76,X76)+MAX(J76,T76,AD76))/2,0),"")</f>
        <v>24</v>
      </c>
      <c r="C76" s="19">
        <f>IF(AND(D76&lt;&gt;"",D76&lt;&gt;"+++",D76&gt;=17.5),ROUND(D76,0),"")</f>
        <v>23</v>
      </c>
      <c r="D76" s="5">
        <f>IF(E76&lt;&gt;"",IF(E76="*","+++",SUM(E76:H76)/4*3),"")</f>
        <v>23.25</v>
      </c>
      <c r="E76" s="5">
        <v>8.5</v>
      </c>
      <c r="F76" s="5">
        <v>5.5</v>
      </c>
      <c r="G76" s="5">
        <v>10</v>
      </c>
      <c r="H76" s="5">
        <v>7</v>
      </c>
      <c r="I76" s="20">
        <f>IF(AND(J76&lt;&gt;"",J76&lt;&gt;"+++",J76&gt;=17.5),ROUND(J76,0),"")</f>
        <v>26</v>
      </c>
      <c r="J76" s="5">
        <f>IF(K76&lt;&gt;"",IF(K76="*","+++",SUM(K76:L76)/2*3),"")</f>
        <v>25.5</v>
      </c>
      <c r="K76" s="5">
        <v>11</v>
      </c>
      <c r="L76" s="21">
        <v>6</v>
      </c>
      <c r="M76" s="19">
        <f>IF(AND(N76&lt;&gt;"",N76&lt;&gt;"+++",N76&gt;=17.5),ROUND(N76,0),"")</f>
      </c>
      <c r="N76" s="5">
        <f>IF(O76&lt;&gt;"",IF(O76="*","+++",SUM(O76:R76)/4*3),"")</f>
      </c>
      <c r="S76" s="20">
        <f>IF(AND(T76&lt;&gt;"",T76&lt;&gt;"+++",T76&gt;=17.5),ROUND(T76,0),"")</f>
      </c>
      <c r="T76" s="5">
        <f>IF(U76&lt;&gt;"",IF(U76="*","+++",SUM(U76:V76)/2*3),"")</f>
      </c>
      <c r="V76" s="21"/>
      <c r="W76" s="19">
        <f>IF(AND(X76&lt;&gt;"",X76&lt;&gt;"+++",X76&gt;=17.5),ROUND(X76,0),"")</f>
      </c>
      <c r="X76" s="5">
        <f>IF(Y76&lt;&gt;"",IF(Y76="*","+++",SUM(Y76:AB76)/4*3),"")</f>
      </c>
      <c r="AC76" s="20">
        <f>IF(AND(AD76&lt;&gt;"",AD76&lt;&gt;"+++",AD76&gt;=17.5),ROUND(AD76,0),"")</f>
      </c>
      <c r="AD76" s="5">
        <f>IF(AE76&lt;&gt;"",IF(AE76="*","+++",SUM(AE76:AF76)/2*3),"")</f>
      </c>
      <c r="AF76" s="21"/>
    </row>
    <row r="77" spans="1:32" ht="12.75">
      <c r="A77" s="3" t="s">
        <v>57</v>
      </c>
      <c r="B77" s="9">
        <f>IF(AND(OR(C77&lt;&gt;"",M77&lt;&gt;"",W77&lt;&gt;""),OR(I77&lt;&gt;"",S77&lt;&gt;"",AC77&lt;&gt;"")),ROUND((MAX(D77,N77,X77)+MAX(J77,T77,AD77))/2,0),"")</f>
      </c>
      <c r="C77" s="19">
        <f>IF(AND(D77&lt;&gt;"",D77&lt;&gt;"+++",D77&gt;=17.5),ROUND(D77,0),"")</f>
      </c>
      <c r="D77" s="5">
        <f>IF(E77&lt;&gt;"",IF(E77="*","+++",SUM(E77:H77)/4*3),"")</f>
        <v>16.125</v>
      </c>
      <c r="E77" s="5">
        <v>8.5</v>
      </c>
      <c r="F77" s="5">
        <v>0</v>
      </c>
      <c r="G77" s="5">
        <v>6</v>
      </c>
      <c r="H77" s="5">
        <v>7</v>
      </c>
      <c r="I77" s="20">
        <f>IF(AND(J77&lt;&gt;"",J77&lt;&gt;"+++",J77&gt;=17.5),ROUND(J77,0),"")</f>
      </c>
      <c r="J77" s="5">
        <f>IF(K77&lt;&gt;"",IF(K77="*","+++",SUM(K77:L77)/2*3),"")</f>
      </c>
      <c r="L77" s="21"/>
      <c r="M77" s="19">
        <f>IF(AND(N77&lt;&gt;"",N77&lt;&gt;"+++",N77&gt;=17.5),ROUND(N77,0),"")</f>
        <v>21</v>
      </c>
      <c r="N77" s="5">
        <f>IF(O77&lt;&gt;"",IF(O77="*","+++",SUM(O77:R77)/4*3),"")</f>
        <v>21</v>
      </c>
      <c r="O77" s="5">
        <v>6</v>
      </c>
      <c r="P77" s="5">
        <v>4</v>
      </c>
      <c r="Q77" s="5">
        <v>10</v>
      </c>
      <c r="R77" s="5">
        <v>8</v>
      </c>
      <c r="S77" s="20">
        <f>IF(AND(T77&lt;&gt;"",T77&lt;&gt;"+++",T77&gt;=17.5),ROUND(T77,0),"")</f>
      </c>
      <c r="T77" s="5" t="str">
        <f>IF(U77&lt;&gt;"",IF(U77="*","+++",SUM(U77:V77)/2*3),"")</f>
        <v>+++</v>
      </c>
      <c r="U77" s="5" t="s">
        <v>101</v>
      </c>
      <c r="V77" s="21" t="s">
        <v>101</v>
      </c>
      <c r="W77" s="19">
        <f>IF(AND(X77&lt;&gt;"",X77&lt;&gt;"+++",X77&gt;=17.5),ROUND(X77,0),"")</f>
      </c>
      <c r="X77" s="5">
        <f>IF(Y77&lt;&gt;"",IF(Y77="*","+++",SUM(Y77:AB77)/4*3),"")</f>
      </c>
      <c r="AC77" s="20">
        <f>IF(AND(AD77&lt;&gt;"",AD77&lt;&gt;"+++",AD77&gt;=17.5),ROUND(AD77,0),"")</f>
      </c>
      <c r="AD77" s="5" t="str">
        <f>IF(AE77&lt;&gt;"",IF(AE77="*","+++",SUM(AE77:AF77)/2*3),"")</f>
        <v>+++</v>
      </c>
      <c r="AE77" s="5" t="s">
        <v>101</v>
      </c>
      <c r="AF77" s="21" t="s">
        <v>101</v>
      </c>
    </row>
    <row r="78" spans="1:32" ht="12.75">
      <c r="A78" s="14" t="s">
        <v>96</v>
      </c>
      <c r="B78" s="9">
        <f>IF(AND(OR(C78&lt;&gt;"",M78&lt;&gt;"",W78&lt;&gt;""),OR(I78&lt;&gt;"",S78&lt;&gt;"",AC78&lt;&gt;"")),ROUND((MAX(D78,N78,X78)+MAX(J78,T78,AD78))/2,0),"")</f>
      </c>
      <c r="C78" s="19">
        <f>IF(AND(D78&lt;&gt;"",D78&lt;&gt;"+++",D78&gt;=17.5),ROUND(D78,0),"")</f>
      </c>
      <c r="D78" s="5">
        <f>IF(E78&lt;&gt;"",IF(E78="*","+++",SUM(E78:H78)/4*3),"")</f>
      </c>
      <c r="I78" s="20">
        <f>IF(AND(J78&lt;&gt;"",J78&lt;&gt;"+++",J78&gt;=17.5),ROUND(J78,0),"")</f>
      </c>
      <c r="J78" s="5">
        <f>IF(K78&lt;&gt;"",IF(K78="*","+++",SUM(K78:L78)/2*3),"")</f>
      </c>
      <c r="L78" s="21"/>
      <c r="M78" s="19">
        <f>IF(AND(N78&lt;&gt;"",N78&lt;&gt;"+++",N78&gt;=17.5),ROUND(N78,0),"")</f>
      </c>
      <c r="N78" s="5">
        <f>IF(O78&lt;&gt;"",IF(O78="*","+++",SUM(O78:R78)/4*3),"")</f>
      </c>
      <c r="S78" s="20">
        <f>IF(AND(T78&lt;&gt;"",T78&lt;&gt;"+++",T78&gt;=17.5),ROUND(T78,0),"")</f>
      </c>
      <c r="T78" s="5">
        <f>IF(U78&lt;&gt;"",IF(U78="*","+++",SUM(U78:V78)/2*3),"")</f>
      </c>
      <c r="V78" s="21"/>
      <c r="W78" s="19">
        <f>IF(AND(X78&lt;&gt;"",X78&lt;&gt;"+++",X78&gt;=17.5),ROUND(X78,0),"")</f>
      </c>
      <c r="X78" s="5">
        <f>IF(Y78&lt;&gt;"",IF(Y78="*","+++",SUM(Y78:AB78)/4*3),"")</f>
      </c>
      <c r="AC78" s="20">
        <f>IF(AND(AD78&lt;&gt;"",AD78&lt;&gt;"+++",AD78&gt;=17.5),ROUND(AD78,0),"")</f>
      </c>
      <c r="AD78" s="5">
        <f>IF(AE78&lt;&gt;"",IF(AE78="*","+++",SUM(AE78:AF78)/2*3),"")</f>
      </c>
      <c r="AF78" s="21"/>
    </row>
    <row r="79" spans="1:32" ht="12.75">
      <c r="A79" s="3" t="s">
        <v>5</v>
      </c>
      <c r="B79" s="9">
        <f>IF(AND(OR(C79&lt;&gt;"",M79&lt;&gt;"",W79&lt;&gt;""),OR(I79&lt;&gt;"",S79&lt;&gt;"",AC79&lt;&gt;"")),ROUND((MAX(D79,N79,X79)+MAX(J79,T79,AD79))/2,0),"")</f>
        <v>23</v>
      </c>
      <c r="C79" s="19">
        <f>IF(AND(D79&lt;&gt;"",D79&lt;&gt;"+++",D79&gt;=17.5),ROUND(D79,0),"")</f>
        <v>26</v>
      </c>
      <c r="D79" s="5">
        <f>IF(E79&lt;&gt;"",IF(E79="*","+++",SUM(E79:H79)/4*3),"")</f>
        <v>25.5</v>
      </c>
      <c r="E79" s="5">
        <v>6</v>
      </c>
      <c r="F79" s="5">
        <v>8.5</v>
      </c>
      <c r="G79" s="5">
        <v>8.5</v>
      </c>
      <c r="H79" s="5">
        <v>11</v>
      </c>
      <c r="I79" s="20">
        <f>IF(AND(J79&lt;&gt;"",J79&lt;&gt;"+++",J79&gt;=17.5),ROUND(J79,0),"")</f>
      </c>
      <c r="J79" s="5" t="str">
        <f>IF(K79&lt;&gt;"",IF(K79="*","+++",SUM(K79:L79)/2*3),"")</f>
        <v>+++</v>
      </c>
      <c r="K79" s="5" t="s">
        <v>101</v>
      </c>
      <c r="L79" s="21" t="s">
        <v>101</v>
      </c>
      <c r="M79" s="19">
        <f>IF(AND(N79&lt;&gt;"",N79&lt;&gt;"+++",N79&gt;=17.5),ROUND(N79,0),"")</f>
      </c>
      <c r="N79" s="5">
        <f>IF(O79&lt;&gt;"",IF(O79="*","+++",SUM(O79:R79)/4*3),"")</f>
      </c>
      <c r="S79" s="20">
        <f>IF(AND(T79&lt;&gt;"",T79&lt;&gt;"+++",T79&gt;=17.5),ROUND(T79,0),"")</f>
        <v>21</v>
      </c>
      <c r="T79" s="5">
        <f>IF(U79&lt;&gt;"",IF(U79="*","+++",SUM(U79:V79)/2*3),"")</f>
        <v>21</v>
      </c>
      <c r="U79" s="5">
        <v>11.5</v>
      </c>
      <c r="V79" s="21">
        <v>2.5</v>
      </c>
      <c r="W79" s="19">
        <f>IF(AND(X79&lt;&gt;"",X79&lt;&gt;"+++",X79&gt;=17.5),ROUND(X79,0),"")</f>
      </c>
      <c r="X79" s="5">
        <f>IF(Y79&lt;&gt;"",IF(Y79="*","+++",SUM(Y79:AB79)/4*3),"")</f>
      </c>
      <c r="AC79" s="20">
        <f>IF(AND(AD79&lt;&gt;"",AD79&lt;&gt;"+++",AD79&gt;=17.5),ROUND(AD79,0),"")</f>
      </c>
      <c r="AD79" s="5">
        <f>IF(AE79&lt;&gt;"",IF(AE79="*","+++",SUM(AE79:AF79)/2*3),"")</f>
      </c>
      <c r="AF79" s="21"/>
    </row>
    <row r="80" spans="1:32" ht="12.75">
      <c r="A80" s="3" t="s">
        <v>59</v>
      </c>
      <c r="B80" s="9">
        <f>IF(AND(OR(C80&lt;&gt;"",M80&lt;&gt;"",W80&lt;&gt;""),OR(I80&lt;&gt;"",S80&lt;&gt;"",AC80&lt;&gt;"")),ROUND((MAX(D80,N80,X80)+MAX(J80,T80,AD80))/2,0),"")</f>
      </c>
      <c r="C80" s="19">
        <f>IF(AND(D80&lt;&gt;"",D80&lt;&gt;"+++",D80&gt;=17.5),ROUND(D80,0),"")</f>
      </c>
      <c r="D80" s="5" t="str">
        <f>IF(E80&lt;&gt;"",IF(E80="*","+++",SUM(E80:H80)/4*3),"")</f>
        <v>+++</v>
      </c>
      <c r="E80" s="5" t="s">
        <v>101</v>
      </c>
      <c r="F80" s="5" t="s">
        <v>101</v>
      </c>
      <c r="G80" s="5" t="s">
        <v>101</v>
      </c>
      <c r="H80" s="5" t="s">
        <v>101</v>
      </c>
      <c r="I80" s="20">
        <f>IF(AND(J80&lt;&gt;"",J80&lt;&gt;"+++",J80&gt;=17.5),ROUND(J80,0),"")</f>
      </c>
      <c r="J80" s="5">
        <f>IF(K80&lt;&gt;"",IF(K80="*","+++",SUM(K80:L80)/2*3),"")</f>
      </c>
      <c r="L80" s="21"/>
      <c r="M80" s="19">
        <f>IF(AND(N80&lt;&gt;"",N80&lt;&gt;"+++",N80&gt;=17.5),ROUND(N80,0),"")</f>
      </c>
      <c r="N80" s="5">
        <f>IF(O80&lt;&gt;"",IF(O80="*","+++",SUM(O80:R80)/4*3),"")</f>
      </c>
      <c r="S80" s="20">
        <f>IF(AND(T80&lt;&gt;"",T80&lt;&gt;"+++",T80&gt;=17.5),ROUND(T80,0),"")</f>
      </c>
      <c r="T80" s="5">
        <f>IF(U80&lt;&gt;"",IF(U80="*","+++",SUM(U80:V80)/2*3),"")</f>
      </c>
      <c r="V80" s="21"/>
      <c r="W80" s="19">
        <f>IF(AND(X80&lt;&gt;"",X80&lt;&gt;"+++",X80&gt;=17.5),ROUND(X80,0),"")</f>
      </c>
      <c r="X80" s="5">
        <f>IF(Y80&lt;&gt;"",IF(Y80="*","+++",SUM(Y80:AB80)/4*3),"")</f>
      </c>
      <c r="AC80" s="20">
        <f>IF(AND(AD80&lt;&gt;"",AD80&lt;&gt;"+++",AD80&gt;=17.5),ROUND(AD80,0),"")</f>
      </c>
      <c r="AD80" s="5">
        <f>IF(AE80&lt;&gt;"",IF(AE80="*","+++",SUM(AE80:AF80)/2*3),"")</f>
      </c>
      <c r="AF80" s="21"/>
    </row>
    <row r="81" spans="1:32" ht="12.75">
      <c r="A81" s="3" t="s">
        <v>42</v>
      </c>
      <c r="B81" s="9">
        <f>IF(AND(OR(C81&lt;&gt;"",M81&lt;&gt;"",W81&lt;&gt;""),OR(I81&lt;&gt;"",S81&lt;&gt;"",AC81&lt;&gt;"")),ROUND((MAX(D81,N81,X81)+MAX(J81,T81,AD81))/2,0),"")</f>
      </c>
      <c r="C81" s="19">
        <f>IF(AND(D81&lt;&gt;"",D81&lt;&gt;"+++",D81&gt;=17.5),ROUND(D81,0),"")</f>
      </c>
      <c r="D81" s="5">
        <f>IF(E81&lt;&gt;"",IF(E81="*","+++",SUM(E81:H81)/4*3),"")</f>
        <v>13.125</v>
      </c>
      <c r="E81" s="5">
        <v>0.5</v>
      </c>
      <c r="F81" s="5">
        <v>2.5</v>
      </c>
      <c r="G81" s="5">
        <v>11.5</v>
      </c>
      <c r="H81" s="5">
        <v>3</v>
      </c>
      <c r="I81" s="20">
        <f>IF(AND(J81&lt;&gt;"",J81&lt;&gt;"+++",J81&gt;=17.5),ROUND(J81,0),"")</f>
      </c>
      <c r="J81" s="5">
        <f>IF(K81&lt;&gt;"",IF(K81="*","+++",SUM(K81:L81)/2*3),"")</f>
        <v>0.75</v>
      </c>
      <c r="K81" s="5">
        <v>0.5</v>
      </c>
      <c r="L81" s="21">
        <v>0</v>
      </c>
      <c r="M81" s="19">
        <f>IF(AND(N81&lt;&gt;"",N81&lt;&gt;"+++",N81&gt;=17.5),ROUND(N81,0),"")</f>
      </c>
      <c r="N81" s="5">
        <f>IF(O81&lt;&gt;"",IF(O81="*","+++",SUM(O81:R81)/4*3),"")</f>
      </c>
      <c r="S81" s="20">
        <f>IF(AND(T81&lt;&gt;"",T81&lt;&gt;"+++",T81&gt;=17.5),ROUND(T81,0),"")</f>
      </c>
      <c r="T81" s="5">
        <f>IF(U81&lt;&gt;"",IF(U81="*","+++",SUM(U81:V81)/2*3),"")</f>
      </c>
      <c r="V81" s="21"/>
      <c r="W81" s="19">
        <f>IF(AND(X81&lt;&gt;"",X81&lt;&gt;"+++",X81&gt;=17.5),ROUND(X81,0),"")</f>
      </c>
      <c r="X81" s="5">
        <f>IF(Y81&lt;&gt;"",IF(Y81="*","+++",SUM(Y81:AB81)/4*3),"")</f>
      </c>
      <c r="AC81" s="20">
        <f>IF(AND(AD81&lt;&gt;"",AD81&lt;&gt;"+++",AD81&gt;=17.5),ROUND(AD81,0),"")</f>
      </c>
      <c r="AD81" s="5">
        <f>IF(AE81&lt;&gt;"",IF(AE81="*","+++",SUM(AE81:AF81)/2*3),"")</f>
      </c>
      <c r="AF81" s="21"/>
    </row>
    <row r="82" spans="1:32" ht="12.75">
      <c r="A82" s="3" t="s">
        <v>37</v>
      </c>
      <c r="B82" s="9">
        <f>IF(AND(OR(C82&lt;&gt;"",M82&lt;&gt;"",W82&lt;&gt;""),OR(I82&lt;&gt;"",S82&lt;&gt;"",AC82&lt;&gt;"")),ROUND((MAX(D82,N82,X82)+MAX(J82,T82,AD82))/2,0),"")</f>
      </c>
      <c r="C82" s="19">
        <f>IF(AND(D82&lt;&gt;"",D82&lt;&gt;"+++",D82&gt;=17.5),ROUND(D82,0),"")</f>
        <v>21</v>
      </c>
      <c r="D82" s="5">
        <f>IF(E82&lt;&gt;"",IF(E82="*","+++",SUM(E82:H82)/4*3),"")</f>
        <v>20.625</v>
      </c>
      <c r="E82" s="5">
        <v>8</v>
      </c>
      <c r="F82" s="5">
        <v>8</v>
      </c>
      <c r="G82" s="5">
        <v>3.5</v>
      </c>
      <c r="H82" s="5">
        <v>8</v>
      </c>
      <c r="I82" s="20">
        <f>IF(AND(J82&lt;&gt;"",J82&lt;&gt;"+++",J82&gt;=17.5),ROUND(J82,0),"")</f>
      </c>
      <c r="J82" s="5" t="str">
        <f>IF(K82&lt;&gt;"",IF(K82="*","+++",SUM(K82:L82)/2*3),"")</f>
        <v>+++</v>
      </c>
      <c r="K82" s="5" t="s">
        <v>101</v>
      </c>
      <c r="L82" s="21" t="s">
        <v>101</v>
      </c>
      <c r="M82" s="19">
        <f>IF(AND(N82&lt;&gt;"",N82&lt;&gt;"+++",N82&gt;=17.5),ROUND(N82,0),"")</f>
      </c>
      <c r="N82" s="5">
        <f>IF(O82&lt;&gt;"",IF(O82="*","+++",SUM(O82:R82)/4*3),"")</f>
      </c>
      <c r="S82" s="20">
        <f>IF(AND(T82&lt;&gt;"",T82&lt;&gt;"+++",T82&gt;=17.5),ROUND(T82,0),"")</f>
      </c>
      <c r="T82" s="5" t="str">
        <f>IF(U82&lt;&gt;"",IF(U82="*","+++",SUM(U82:V82)/2*3),"")</f>
        <v>+++</v>
      </c>
      <c r="U82" s="5" t="s">
        <v>101</v>
      </c>
      <c r="V82" s="21" t="s">
        <v>101</v>
      </c>
      <c r="W82" s="19">
        <f>IF(AND(X82&lt;&gt;"",X82&lt;&gt;"+++",X82&gt;=17.5),ROUND(X82,0),"")</f>
      </c>
      <c r="X82" s="5">
        <f>IF(Y82&lt;&gt;"",IF(Y82="*","+++",SUM(Y82:AB82)/4*3),"")</f>
      </c>
      <c r="AC82" s="20">
        <f>IF(AND(AD82&lt;&gt;"",AD82&lt;&gt;"+++",AD82&gt;=17.5),ROUND(AD82,0),"")</f>
      </c>
      <c r="AD82" s="5" t="str">
        <f>IF(AE82&lt;&gt;"",IF(AE82="*","+++",SUM(AE82:AF82)/2*3),"")</f>
        <v>+++</v>
      </c>
      <c r="AE82" s="5" t="s">
        <v>101</v>
      </c>
      <c r="AF82" s="21" t="s">
        <v>101</v>
      </c>
    </row>
    <row r="83" spans="1:32" ht="12.75">
      <c r="A83" s="3" t="s">
        <v>0</v>
      </c>
      <c r="B83" s="9">
        <f>IF(AND(OR(C83&lt;&gt;"",M83&lt;&gt;"",W83&lt;&gt;""),OR(I83&lt;&gt;"",S83&lt;&gt;"",AC83&lt;&gt;"")),ROUND((MAX(D83,N83,X83)+MAX(J83,T83,AD83))/2,0),"")</f>
      </c>
      <c r="C83" s="19">
        <f>IF(AND(D83&lt;&gt;"",D83&lt;&gt;"+++",D83&gt;=17.5),ROUND(D83,0),"")</f>
      </c>
      <c r="D83" s="5">
        <f>IF(E83&lt;&gt;"",IF(E83="*","+++",SUM(E83:H83)/4*3),"")</f>
        <v>13.875</v>
      </c>
      <c r="E83" s="5">
        <v>6</v>
      </c>
      <c r="F83" s="5">
        <v>3.5</v>
      </c>
      <c r="G83" s="5">
        <v>6</v>
      </c>
      <c r="H83" s="5">
        <v>3</v>
      </c>
      <c r="I83" s="20">
        <f>IF(AND(J83&lt;&gt;"",J83&lt;&gt;"+++",J83&gt;=17.5),ROUND(J83,0),"")</f>
      </c>
      <c r="J83" s="5" t="str">
        <f>IF(K83&lt;&gt;"",IF(K83="*","+++",SUM(K83:L83)/2*3),"")</f>
        <v>+++</v>
      </c>
      <c r="K83" s="5" t="s">
        <v>101</v>
      </c>
      <c r="L83" s="21" t="s">
        <v>101</v>
      </c>
      <c r="M83" s="19">
        <f>IF(AND(N83&lt;&gt;"",N83&lt;&gt;"+++",N83&gt;=17.5),ROUND(N83,0),"")</f>
      </c>
      <c r="N83" s="5">
        <f>IF(O83&lt;&gt;"",IF(O83="*","+++",SUM(O83:R83)/4*3),"")</f>
      </c>
      <c r="S83" s="20">
        <f>IF(AND(T83&lt;&gt;"",T83&lt;&gt;"+++",T83&gt;=17.5),ROUND(T83,0),"")</f>
      </c>
      <c r="T83" s="5">
        <f>IF(U83&lt;&gt;"",IF(U83="*","+++",SUM(U83:V83)/2*3),"")</f>
      </c>
      <c r="V83" s="21"/>
      <c r="W83" s="19">
        <f>IF(AND(X83&lt;&gt;"",X83&lt;&gt;"+++",X83&gt;=17.5),ROUND(X83,0),"")</f>
      </c>
      <c r="X83" s="5">
        <f>IF(Y83&lt;&gt;"",IF(Y83="*","+++",SUM(Y83:AB83)/4*3),"")</f>
        <v>9.75</v>
      </c>
      <c r="Y83" s="5">
        <v>4</v>
      </c>
      <c r="Z83" s="5">
        <v>4</v>
      </c>
      <c r="AA83" s="5">
        <v>0</v>
      </c>
      <c r="AB83" s="5">
        <v>5</v>
      </c>
      <c r="AC83" s="20">
        <f>IF(AND(AD83&lt;&gt;"",AD83&lt;&gt;"+++",AD83&gt;=17.5),ROUND(AD83,0),"")</f>
      </c>
      <c r="AD83" s="5">
        <f>IF(AE83&lt;&gt;"",IF(AE83="*","+++",SUM(AE83:AF83)/2*3),"")</f>
      </c>
      <c r="AF83" s="21"/>
    </row>
    <row r="84" spans="1:32" ht="12.75">
      <c r="A84" s="3" t="s">
        <v>40</v>
      </c>
      <c r="B84" s="9">
        <f>IF(AND(OR(C84&lt;&gt;"",M84&lt;&gt;"",W84&lt;&gt;""),OR(I84&lt;&gt;"",S84&lt;&gt;"",AC84&lt;&gt;"")),ROUND((MAX(D84,N84,X84)+MAX(J84,T84,AD84))/2,0),"")</f>
      </c>
      <c r="C84" s="19">
        <f>IF(AND(D84&lt;&gt;"",D84&lt;&gt;"+++",D84&gt;=17.5),ROUND(D84,0),"")</f>
      </c>
      <c r="D84" s="5">
        <f>IF(E84&lt;&gt;"",IF(E84="*","+++",SUM(E84:H84)/4*3),"")</f>
      </c>
      <c r="I84" s="20">
        <f>IF(AND(J84&lt;&gt;"",J84&lt;&gt;"+++",J84&gt;=17.5),ROUND(J84,0),"")</f>
      </c>
      <c r="J84" s="5">
        <f>IF(K84&lt;&gt;"",IF(K84="*","+++",SUM(K84:L84)/2*3),"")</f>
      </c>
      <c r="L84" s="21"/>
      <c r="M84" s="19">
        <f>IF(AND(N84&lt;&gt;"",N84&lt;&gt;"+++",N84&gt;=17.5),ROUND(N84,0),"")</f>
        <v>30</v>
      </c>
      <c r="N84" s="5">
        <f>IF(O84&lt;&gt;"",IF(O84="*","+++",SUM(O84:R84)/4*3),"")</f>
        <v>30</v>
      </c>
      <c r="O84" s="5">
        <v>11</v>
      </c>
      <c r="P84" s="5">
        <v>6</v>
      </c>
      <c r="Q84" s="5">
        <v>11</v>
      </c>
      <c r="R84" s="5">
        <v>12</v>
      </c>
      <c r="S84" s="20">
        <f>IF(AND(T84&lt;&gt;"",T84&lt;&gt;"+++",T84&gt;=17.5),ROUND(T84,0),"")</f>
      </c>
      <c r="T84" s="5" t="str">
        <f>IF(U84&lt;&gt;"",IF(U84="*","+++",SUM(U84:V84)/2*3),"")</f>
        <v>+++</v>
      </c>
      <c r="U84" s="5" t="s">
        <v>101</v>
      </c>
      <c r="V84" s="21" t="s">
        <v>101</v>
      </c>
      <c r="W84" s="19">
        <f>IF(AND(X84&lt;&gt;"",X84&lt;&gt;"+++",X84&gt;=17.5),ROUND(X84,0),"")</f>
      </c>
      <c r="X84" s="5">
        <f>IF(Y84&lt;&gt;"",IF(Y84="*","+++",SUM(Y84:AB84)/4*3),"")</f>
      </c>
      <c r="AC84" s="20">
        <f>IF(AND(AD84&lt;&gt;"",AD84&lt;&gt;"+++",AD84&gt;=17.5),ROUND(AD84,0),"")</f>
      </c>
      <c r="AD84" s="5">
        <f>IF(AE84&lt;&gt;"",IF(AE84="*","+++",SUM(AE84:AF84)/2*3),"")</f>
      </c>
      <c r="AF84" s="21"/>
    </row>
    <row r="85" spans="1:32" ht="12.75">
      <c r="A85" s="3" t="s">
        <v>30</v>
      </c>
      <c r="B85" s="9">
        <f>IF(AND(OR(C85&lt;&gt;"",M85&lt;&gt;"",W85&lt;&gt;""),OR(I85&lt;&gt;"",S85&lt;&gt;"",AC85&lt;&gt;"")),ROUND((MAX(D85,N85,X85)+MAX(J85,T85,AD85))/2,0),"")</f>
      </c>
      <c r="C85" s="19">
        <f>IF(AND(D85&lt;&gt;"",D85&lt;&gt;"+++",D85&gt;=17.5),ROUND(D85,0),"")</f>
      </c>
      <c r="D85" s="5" t="str">
        <f>IF(E85&lt;&gt;"",IF(E85="*","+++",SUM(E85:H85)/4*3),"")</f>
        <v>+++</v>
      </c>
      <c r="E85" s="5" t="s">
        <v>101</v>
      </c>
      <c r="F85" s="5" t="s">
        <v>101</v>
      </c>
      <c r="G85" s="5" t="s">
        <v>101</v>
      </c>
      <c r="H85" s="5" t="s">
        <v>101</v>
      </c>
      <c r="I85" s="20">
        <f>IF(AND(J85&lt;&gt;"",J85&lt;&gt;"+++",J85&gt;=17.5),ROUND(J85,0),"")</f>
      </c>
      <c r="J85" s="5">
        <f>IF(K85&lt;&gt;"",IF(K85="*","+++",SUM(K85:L85)/2*3),"")</f>
      </c>
      <c r="L85" s="21"/>
      <c r="M85" s="19">
        <f>IF(AND(N85&lt;&gt;"",N85&lt;&gt;"+++",N85&gt;=17.5),ROUND(N85,0),"")</f>
      </c>
      <c r="N85" s="5">
        <f>IF(O85&lt;&gt;"",IF(O85="*","+++",SUM(O85:R85)/4*3),"")</f>
        <v>12.75</v>
      </c>
      <c r="O85" s="5">
        <v>10</v>
      </c>
      <c r="P85" s="5">
        <v>1</v>
      </c>
      <c r="Q85" s="5">
        <v>1</v>
      </c>
      <c r="R85" s="5">
        <v>5</v>
      </c>
      <c r="S85" s="20">
        <f>IF(AND(T85&lt;&gt;"",T85&lt;&gt;"+++",T85&gt;=17.5),ROUND(T85,0),"")</f>
      </c>
      <c r="T85" s="5">
        <f>IF(U85&lt;&gt;"",IF(U85="*","+++",SUM(U85:V85)/2*3),"")</f>
      </c>
      <c r="V85" s="21"/>
      <c r="W85" s="19">
        <f>IF(AND(X85&lt;&gt;"",X85&lt;&gt;"+++",X85&gt;=17.5),ROUND(X85,0),"")</f>
      </c>
      <c r="X85" s="5">
        <f>IF(Y85&lt;&gt;"",IF(Y85="*","+++",SUM(Y85:AB85)/4*3),"")</f>
      </c>
      <c r="AC85" s="20">
        <f>IF(AND(AD85&lt;&gt;"",AD85&lt;&gt;"+++",AD85&gt;=17.5),ROUND(AD85,0),"")</f>
      </c>
      <c r="AD85" s="5">
        <f>IF(AE85&lt;&gt;"",IF(AE85="*","+++",SUM(AE85:AF85)/2*3),"")</f>
      </c>
      <c r="AF85" s="21"/>
    </row>
    <row r="86" spans="1:32" ht="12.75">
      <c r="A86" s="3" t="s">
        <v>63</v>
      </c>
      <c r="B86" s="9">
        <f>IF(AND(OR(C86&lt;&gt;"",M86&lt;&gt;"",W86&lt;&gt;""),OR(I86&lt;&gt;"",S86&lt;&gt;"",AC86&lt;&gt;"")),ROUND((MAX(D86,N86,X86)+MAX(J86,T86,AD86))/2,0),"")</f>
      </c>
      <c r="C86" s="19">
        <f>IF(AND(D86&lt;&gt;"",D86&lt;&gt;"+++",D86&gt;=17.5),ROUND(D86,0),"")</f>
      </c>
      <c r="D86" s="5">
        <f>IF(E86&lt;&gt;"",IF(E86="*","+++",SUM(E86:H86)/4*3),"")</f>
      </c>
      <c r="I86" s="20">
        <f>IF(AND(J86&lt;&gt;"",J86&lt;&gt;"+++",J86&gt;=17.5),ROUND(J86,0),"")</f>
      </c>
      <c r="J86" s="5">
        <f>IF(K86&lt;&gt;"",IF(K86="*","+++",SUM(K86:L86)/2*3),"")</f>
      </c>
      <c r="L86" s="21"/>
      <c r="M86" s="19">
        <f>IF(AND(N86&lt;&gt;"",N86&lt;&gt;"+++",N86&gt;=17.5),ROUND(N86,0),"")</f>
      </c>
      <c r="N86" s="5">
        <f>IF(O86&lt;&gt;"",IF(O86="*","+++",SUM(O86:R86)/4*3),"")</f>
      </c>
      <c r="S86" s="20">
        <f>IF(AND(T86&lt;&gt;"",T86&lt;&gt;"+++",T86&gt;=17.5),ROUND(T86,0),"")</f>
      </c>
      <c r="T86" s="5">
        <f>IF(U86&lt;&gt;"",IF(U86="*","+++",SUM(U86:V86)/2*3),"")</f>
      </c>
      <c r="V86" s="21"/>
      <c r="W86" s="19">
        <f>IF(AND(X86&lt;&gt;"",X86&lt;&gt;"+++",X86&gt;=17.5),ROUND(X86,0),"")</f>
      </c>
      <c r="X86" s="5">
        <f>IF(Y86&lt;&gt;"",IF(Y86="*","+++",SUM(Y86:AB86)/4*3),"")</f>
      </c>
      <c r="AC86" s="20">
        <f>IF(AND(AD86&lt;&gt;"",AD86&lt;&gt;"+++",AD86&gt;=17.5),ROUND(AD86,0),"")</f>
      </c>
      <c r="AD86" s="5">
        <f>IF(AE86&lt;&gt;"",IF(AE86="*","+++",SUM(AE86:AF86)/2*3),"")</f>
      </c>
      <c r="AF86" s="21"/>
    </row>
    <row r="87" spans="1:32" ht="12.75">
      <c r="A87" s="3">
        <v>636674</v>
      </c>
      <c r="B87" s="9">
        <f>IF(AND(OR(C87&lt;&gt;"",M87&lt;&gt;"",W87&lt;&gt;""),OR(I87&lt;&gt;"",S87&lt;&gt;"",AC87&lt;&gt;"")),ROUND((MAX(D87,N87,X87)+MAX(J87,T87,AD87))/2,0),"")</f>
        <v>21</v>
      </c>
      <c r="C87" s="19">
        <f>IF(AND(D87&lt;&gt;"",D87&lt;&gt;"+++",D87&gt;=17.5),ROUND(D87,0),"")</f>
        <v>22</v>
      </c>
      <c r="D87" s="5">
        <f>IF(E87&lt;&gt;"",IF(E87="*","+++",SUM(E87:H87)/4*3),"")</f>
        <v>21.75</v>
      </c>
      <c r="E87" s="5">
        <v>6</v>
      </c>
      <c r="F87" s="5">
        <v>1</v>
      </c>
      <c r="G87" s="5">
        <v>12</v>
      </c>
      <c r="H87" s="5">
        <v>10</v>
      </c>
      <c r="I87" s="20">
        <f>IF(AND(J87&lt;&gt;"",J87&lt;&gt;"+++",J87&gt;=17.5),ROUND(J87,0),"")</f>
      </c>
      <c r="J87" s="5">
        <f>IF(K87&lt;&gt;"",IF(K87="*","+++",SUM(K87:L87)/2*3),"")</f>
        <v>13.5</v>
      </c>
      <c r="K87" s="5">
        <v>4.5</v>
      </c>
      <c r="L87" s="21">
        <v>4.5</v>
      </c>
      <c r="M87" s="19">
        <f>IF(AND(N87&lt;&gt;"",N87&lt;&gt;"+++",N87&gt;=17.5),ROUND(N87,0),"")</f>
      </c>
      <c r="N87" s="5">
        <f>IF(O87&lt;&gt;"",IF(O87="*","+++",SUM(O87:R87)/4*3),"")</f>
      </c>
      <c r="S87" s="20">
        <f>IF(AND(T87&lt;&gt;"",T87&lt;&gt;"+++",T87&gt;=17.5),ROUND(T87,0),"")</f>
      </c>
      <c r="T87" s="5">
        <f>IF(U87&lt;&gt;"",IF(U87="*","+++",SUM(U87:V87)/2*3),"")</f>
        <v>8.25</v>
      </c>
      <c r="U87" s="5">
        <v>0.5</v>
      </c>
      <c r="V87" s="21">
        <v>5</v>
      </c>
      <c r="W87" s="19">
        <f>IF(AND(X87&lt;&gt;"",X87&lt;&gt;"+++",X87&gt;=17.5),ROUND(X87,0),"")</f>
      </c>
      <c r="X87" s="5">
        <f>IF(Y87&lt;&gt;"",IF(Y87="*","+++",SUM(Y87:AB87)/4*3),"")</f>
      </c>
      <c r="AC87" s="20">
        <f>IF(AND(AD87&lt;&gt;"",AD87&lt;&gt;"+++",AD87&gt;=17.5),ROUND(AD87,0),"")</f>
        <v>21</v>
      </c>
      <c r="AD87" s="5">
        <f>IF(AE87&lt;&gt;"",IF(AE87="*","+++",SUM(AE87:AF87)/2*3),"")</f>
        <v>21</v>
      </c>
      <c r="AE87" s="5">
        <v>3.5</v>
      </c>
      <c r="AF87" s="21">
        <v>10.5</v>
      </c>
    </row>
    <row r="88" spans="1:32" ht="12.75">
      <c r="A88" s="3" t="s">
        <v>46</v>
      </c>
      <c r="B88" s="9">
        <f>IF(AND(OR(C88&lt;&gt;"",M88&lt;&gt;"",W88&lt;&gt;""),OR(I88&lt;&gt;"",S88&lt;&gt;"",AC88&lt;&gt;"")),ROUND((MAX(D88,N88,X88)+MAX(J88,T88,AD88))/2,0),"")</f>
      </c>
      <c r="C88" s="19">
        <f>IF(AND(D88&lt;&gt;"",D88&lt;&gt;"+++",D88&gt;=17.5),ROUND(D88,0),"")</f>
      </c>
      <c r="D88" s="5">
        <f>IF(E88&lt;&gt;"",IF(E88="*","+++",SUM(E88:H88)/4*3),"")</f>
      </c>
      <c r="I88" s="20">
        <f>IF(AND(J88&lt;&gt;"",J88&lt;&gt;"+++",J88&gt;=17.5),ROUND(J88,0),"")</f>
      </c>
      <c r="J88" s="5">
        <f>IF(K88&lt;&gt;"",IF(K88="*","+++",SUM(K88:L88)/2*3),"")</f>
      </c>
      <c r="L88" s="21"/>
      <c r="M88" s="19">
        <f>IF(AND(N88&lt;&gt;"",N88&lt;&gt;"+++",N88&gt;=17.5),ROUND(N88,0),"")</f>
      </c>
      <c r="N88" s="5" t="str">
        <f>IF(O88&lt;&gt;"",IF(O88="*","+++",SUM(O88:R88)/4*3),"")</f>
        <v>+++</v>
      </c>
      <c r="O88" s="5" t="s">
        <v>101</v>
      </c>
      <c r="P88" s="5" t="s">
        <v>101</v>
      </c>
      <c r="Q88" s="5" t="s">
        <v>101</v>
      </c>
      <c r="R88" s="5" t="s">
        <v>101</v>
      </c>
      <c r="S88" s="20">
        <f>IF(AND(T88&lt;&gt;"",T88&lt;&gt;"+++",T88&gt;=17.5),ROUND(T88,0),"")</f>
      </c>
      <c r="T88" s="5">
        <f>IF(U88&lt;&gt;"",IF(U88="*","+++",SUM(U88:V88)/2*3),"")</f>
      </c>
      <c r="V88" s="21"/>
      <c r="W88" s="19">
        <f>IF(AND(X88&lt;&gt;"",X88&lt;&gt;"+++",X88&gt;=17.5),ROUND(X88,0),"")</f>
      </c>
      <c r="X88" s="5">
        <f>IF(Y88&lt;&gt;"",IF(Y88="*","+++",SUM(Y88:AB88)/4*3),"")</f>
        <v>14.25</v>
      </c>
      <c r="Y88" s="5">
        <v>4.5</v>
      </c>
      <c r="Z88" s="5">
        <v>12</v>
      </c>
      <c r="AA88" s="5">
        <v>2.5</v>
      </c>
      <c r="AB88" s="5">
        <v>0</v>
      </c>
      <c r="AC88" s="20">
        <f>IF(AND(AD88&lt;&gt;"",AD88&lt;&gt;"+++",AD88&gt;=17.5),ROUND(AD88,0),"")</f>
      </c>
      <c r="AD88" s="5">
        <f>IF(AE88&lt;&gt;"",IF(AE88="*","+++",SUM(AE88:AF88)/2*3),"")</f>
      </c>
      <c r="AF88" s="21"/>
    </row>
    <row r="89" spans="1:32" ht="12.75">
      <c r="A89" s="14">
        <v>637019</v>
      </c>
      <c r="B89" s="9">
        <f>IF(AND(OR(C89&lt;&gt;"",M89&lt;&gt;"",W89&lt;&gt;""),OR(I89&lt;&gt;"",S89&lt;&gt;"",AC89&lt;&gt;"")),ROUND((MAX(D89,N89,X89)+MAX(J89,T89,AD89))/2,0),"")</f>
      </c>
      <c r="C89" s="19">
        <f>IF(AND(D89&lt;&gt;"",D89&lt;&gt;"+++",D89&gt;=17.5),ROUND(D89,0),"")</f>
      </c>
      <c r="D89" s="5" t="str">
        <f>IF(E89&lt;&gt;"",IF(E89="*","+++",SUM(E89:H89)/4*3),"")</f>
        <v>+++</v>
      </c>
      <c r="E89" s="5" t="s">
        <v>101</v>
      </c>
      <c r="F89" s="5" t="s">
        <v>101</v>
      </c>
      <c r="G89" s="5" t="s">
        <v>101</v>
      </c>
      <c r="H89" s="5" t="s">
        <v>101</v>
      </c>
      <c r="I89" s="20">
        <f>IF(AND(J89&lt;&gt;"",J89&lt;&gt;"+++",J89&gt;=17.5),ROUND(J89,0),"")</f>
      </c>
      <c r="J89" s="5">
        <f>IF(K89&lt;&gt;"",IF(K89="*","+++",SUM(K89:L89)/2*3),"")</f>
      </c>
      <c r="L89" s="21"/>
      <c r="M89" s="19">
        <f>IF(AND(N89&lt;&gt;"",N89&lt;&gt;"+++",N89&gt;=17.5),ROUND(N89,0),"")</f>
      </c>
      <c r="N89" s="5">
        <f>IF(O89&lt;&gt;"",IF(O89="*","+++",SUM(O89:R89)/4*3),"")</f>
      </c>
      <c r="S89" s="20">
        <f>IF(AND(T89&lt;&gt;"",T89&lt;&gt;"+++",T89&gt;=17.5),ROUND(T89,0),"")</f>
      </c>
      <c r="T89" s="5">
        <f>IF(U89&lt;&gt;"",IF(U89="*","+++",SUM(U89:V89)/2*3),"")</f>
      </c>
      <c r="V89" s="21"/>
      <c r="W89" s="19">
        <f>IF(AND(X89&lt;&gt;"",X89&lt;&gt;"+++",X89&gt;=17.5),ROUND(X89,0),"")</f>
      </c>
      <c r="X89" s="5">
        <f>IF(Y89&lt;&gt;"",IF(Y89="*","+++",SUM(Y89:AB89)/4*3),"")</f>
      </c>
      <c r="AC89" s="20">
        <f>IF(AND(AD89&lt;&gt;"",AD89&lt;&gt;"+++",AD89&gt;=17.5),ROUND(AD89,0),"")</f>
      </c>
      <c r="AD89" s="5">
        <f>IF(AE89&lt;&gt;"",IF(AE89="*","+++",SUM(AE89:AF89)/2*3),"")</f>
      </c>
      <c r="AF89" s="21"/>
    </row>
    <row r="90" spans="1:32" ht="12.75">
      <c r="A90" s="3" t="s">
        <v>34</v>
      </c>
      <c r="B90" s="9">
        <f>IF(AND(OR(C90&lt;&gt;"",M90&lt;&gt;"",W90&lt;&gt;""),OR(I90&lt;&gt;"",S90&lt;&gt;"",AC90&lt;&gt;"")),ROUND((MAX(D90,N90,X90)+MAX(J90,T90,AD90))/2,0),"")</f>
      </c>
      <c r="C90" s="19">
        <f>IF(AND(D90&lt;&gt;"",D90&lt;&gt;"+++",D90&gt;=17.5),ROUND(D90,0),"")</f>
      </c>
      <c r="D90" s="5">
        <f>IF(E90&lt;&gt;"",IF(E90="*","+++",SUM(E90:H90)/4*3),"")</f>
      </c>
      <c r="I90" s="20">
        <f>IF(AND(J90&lt;&gt;"",J90&lt;&gt;"+++",J90&gt;=17.5),ROUND(J90,0),"")</f>
      </c>
      <c r="J90" s="5">
        <f>IF(K90&lt;&gt;"",IF(K90="*","+++",SUM(K90:L90)/2*3),"")</f>
      </c>
      <c r="L90" s="21"/>
      <c r="M90" s="19">
        <f>IF(AND(N90&lt;&gt;"",N90&lt;&gt;"+++",N90&gt;=17.5),ROUND(N90,0),"")</f>
      </c>
      <c r="N90" s="5">
        <f>IF(O90&lt;&gt;"",IF(O90="*","+++",SUM(O90:R90)/4*3),"")</f>
      </c>
      <c r="S90" s="20">
        <f>IF(AND(T90&lt;&gt;"",T90&lt;&gt;"+++",T90&gt;=17.5),ROUND(T90,0),"")</f>
      </c>
      <c r="T90" s="5">
        <f>IF(U90&lt;&gt;"",IF(U90="*","+++",SUM(U90:V90)/2*3),"")</f>
      </c>
      <c r="V90" s="21"/>
      <c r="W90" s="19">
        <f>IF(AND(X90&lt;&gt;"",X90&lt;&gt;"+++",X90&gt;=17.5),ROUND(X90,0),"")</f>
      </c>
      <c r="X90" s="5">
        <f>IF(Y90&lt;&gt;"",IF(Y90="*","+++",SUM(Y90:AB90)/4*3),"")</f>
      </c>
      <c r="AC90" s="20">
        <f>IF(AND(AD90&lt;&gt;"",AD90&lt;&gt;"+++",AD90&gt;=17.5),ROUND(AD90,0),"")</f>
      </c>
      <c r="AD90" s="5">
        <f>IF(AE90&lt;&gt;"",IF(AE90="*","+++",SUM(AE90:AF90)/2*3),"")</f>
      </c>
      <c r="AF90" s="21"/>
    </row>
    <row r="91" spans="1:32" ht="12.75">
      <c r="A91" s="3" t="s">
        <v>48</v>
      </c>
      <c r="B91" s="9">
        <f>IF(AND(OR(C91&lt;&gt;"",M91&lt;&gt;"",W91&lt;&gt;""),OR(I91&lt;&gt;"",S91&lt;&gt;"",AC91&lt;&gt;"")),ROUND((MAX(D91,N91,X91)+MAX(J91,T91,AD91))/2,0),"")</f>
        <v>24</v>
      </c>
      <c r="C91" s="19">
        <f>IF(AND(D91&lt;&gt;"",D91&lt;&gt;"+++",D91&gt;=17.5),ROUND(D91,0),"")</f>
        <v>23</v>
      </c>
      <c r="D91" s="5">
        <f>IF(E91&lt;&gt;"",IF(E91="*","+++",SUM(E91:H91)/4*3),"")</f>
        <v>22.875</v>
      </c>
      <c r="E91" s="5">
        <v>8.5</v>
      </c>
      <c r="F91" s="5">
        <v>5.5</v>
      </c>
      <c r="G91" s="5">
        <v>5.5</v>
      </c>
      <c r="H91" s="5">
        <v>11</v>
      </c>
      <c r="I91" s="20">
        <f>IF(AND(J91&lt;&gt;"",J91&lt;&gt;"+++",J91&gt;=17.5),ROUND(J91,0),"")</f>
        <v>25</v>
      </c>
      <c r="J91" s="5">
        <f>IF(K91&lt;&gt;"",IF(K91="*","+++",SUM(K91:L91)/2*3),"")</f>
        <v>24.75</v>
      </c>
      <c r="K91" s="5">
        <v>9.5</v>
      </c>
      <c r="L91" s="21">
        <v>7</v>
      </c>
      <c r="M91" s="19">
        <f>IF(AND(N91&lt;&gt;"",N91&lt;&gt;"+++",N91&gt;=17.5),ROUND(N91,0),"")</f>
      </c>
      <c r="N91" s="5">
        <f>IF(O91&lt;&gt;"",IF(O91="*","+++",SUM(O91:R91)/4*3),"")</f>
      </c>
      <c r="S91" s="20">
        <f>IF(AND(T91&lt;&gt;"",T91&lt;&gt;"+++",T91&gt;=17.5),ROUND(T91,0),"")</f>
      </c>
      <c r="T91" s="5">
        <f>IF(U91&lt;&gt;"",IF(U91="*","+++",SUM(U91:V91)/2*3),"")</f>
      </c>
      <c r="V91" s="21"/>
      <c r="W91" s="19">
        <f>IF(AND(X91&lt;&gt;"",X91&lt;&gt;"+++",X91&gt;=17.5),ROUND(X91,0),"")</f>
      </c>
      <c r="X91" s="5">
        <f>IF(Y91&lt;&gt;"",IF(Y91="*","+++",SUM(Y91:AB91)/4*3),"")</f>
      </c>
      <c r="AC91" s="20">
        <f>IF(AND(AD91&lt;&gt;"",AD91&lt;&gt;"+++",AD91&gt;=17.5),ROUND(AD91,0),"")</f>
      </c>
      <c r="AD91" s="5">
        <f>IF(AE91&lt;&gt;"",IF(AE91="*","+++",SUM(AE91:AF91)/2*3),"")</f>
      </c>
      <c r="AF91" s="21"/>
    </row>
    <row r="92" spans="1:32" ht="12.75">
      <c r="A92" s="14" t="s">
        <v>93</v>
      </c>
      <c r="B92" s="9">
        <f>IF(AND(OR(C92&lt;&gt;"",M92&lt;&gt;"",W92&lt;&gt;""),OR(I92&lt;&gt;"",S92&lt;&gt;"",AC92&lt;&gt;"")),ROUND((MAX(D92,N92,X92)+MAX(J92,T92,AD92))/2,0),"")</f>
        <v>26</v>
      </c>
      <c r="C92" s="19">
        <f>IF(AND(D92&lt;&gt;"",D92&lt;&gt;"+++",D92&gt;=17.5),ROUND(D92,0),"")</f>
      </c>
      <c r="D92" s="5">
        <f>IF(E92&lt;&gt;"",IF(E92="*","+++",SUM(E92:H92)/4*3),"")</f>
      </c>
      <c r="I92" s="20">
        <f>IF(AND(J92&lt;&gt;"",J92&lt;&gt;"+++",J92&gt;=17.5),ROUND(J92,0),"")</f>
      </c>
      <c r="J92" s="5">
        <f>IF(K92&lt;&gt;"",IF(K92="*","+++",SUM(K92:L92)/2*3),"")</f>
      </c>
      <c r="L92" s="21"/>
      <c r="M92" s="19">
        <f>IF(AND(N92&lt;&gt;"",N92&lt;&gt;"+++",N92&gt;=17.5),ROUND(N92,0),"")</f>
        <v>32</v>
      </c>
      <c r="N92" s="5">
        <f>IF(O92&lt;&gt;"",IF(O92="*","+++",SUM(O92:R92)/4*3),"")</f>
        <v>31.5</v>
      </c>
      <c r="O92" s="5">
        <v>9</v>
      </c>
      <c r="P92" s="5">
        <v>9</v>
      </c>
      <c r="Q92" s="5">
        <v>12</v>
      </c>
      <c r="R92" s="5">
        <v>12</v>
      </c>
      <c r="S92" s="20">
        <f>IF(AND(T92&lt;&gt;"",T92&lt;&gt;"+++",T92&gt;=17.5),ROUND(T92,0),"")</f>
        <v>20</v>
      </c>
      <c r="T92" s="5">
        <f>IF(U92&lt;&gt;"",IF(U92="*","+++",SUM(U92:V92)/2*3),"")</f>
        <v>19.5</v>
      </c>
      <c r="U92" s="5">
        <v>7</v>
      </c>
      <c r="V92" s="21">
        <v>6</v>
      </c>
      <c r="W92" s="19">
        <f>IF(AND(X92&lt;&gt;"",X92&lt;&gt;"+++",X92&gt;=17.5),ROUND(X92,0),"")</f>
      </c>
      <c r="X92" s="5">
        <f>IF(Y92&lt;&gt;"",IF(Y92="*","+++",SUM(Y92:AB92)/4*3),"")</f>
      </c>
      <c r="AC92" s="20">
        <f>IF(AND(AD92&lt;&gt;"",AD92&lt;&gt;"+++",AD92&gt;=17.5),ROUND(AD92,0),"")</f>
      </c>
      <c r="AD92" s="5">
        <f>IF(AE92&lt;&gt;"",IF(AE92="*","+++",SUM(AE92:AF92)/2*3),"")</f>
      </c>
      <c r="AF92" s="21"/>
    </row>
    <row r="93" spans="1:32" ht="12.75">
      <c r="A93" s="3" t="s">
        <v>11</v>
      </c>
      <c r="B93" s="9">
        <f>IF(AND(OR(C93&lt;&gt;"",M93&lt;&gt;"",W93&lt;&gt;""),OR(I93&lt;&gt;"",S93&lt;&gt;"",AC93&lt;&gt;"")),ROUND((MAX(D93,N93,X93)+MAX(J93,T93,AD93))/2,0),"")</f>
        <v>29</v>
      </c>
      <c r="C93" s="19">
        <f>IF(AND(D93&lt;&gt;"",D93&lt;&gt;"+++",D93&gt;=17.5),ROUND(D93,0),"")</f>
        <v>28</v>
      </c>
      <c r="D93" s="5">
        <f>IF(E93&lt;&gt;"",IF(E93="*","+++",SUM(E93:H93)/4*3),"")</f>
        <v>27.75</v>
      </c>
      <c r="E93" s="5">
        <v>11.5</v>
      </c>
      <c r="F93" s="5">
        <v>10</v>
      </c>
      <c r="G93" s="5">
        <v>11.5</v>
      </c>
      <c r="H93" s="5">
        <v>4</v>
      </c>
      <c r="I93" s="20">
        <f>IF(AND(J93&lt;&gt;"",J93&lt;&gt;"+++",J93&gt;=17.5),ROUND(J93,0),"")</f>
      </c>
      <c r="J93" s="5" t="str">
        <f>IF(K93&lt;&gt;"",IF(K93="*","+++",SUM(K93:L93)/2*3),"")</f>
        <v>+++</v>
      </c>
      <c r="K93" s="5" t="s">
        <v>101</v>
      </c>
      <c r="L93" s="21" t="s">
        <v>101</v>
      </c>
      <c r="M93" s="19">
        <f>IF(AND(N93&lt;&gt;"",N93&lt;&gt;"+++",N93&gt;=17.5),ROUND(N93,0),"")</f>
      </c>
      <c r="N93" s="5">
        <f>IF(O93&lt;&gt;"",IF(O93="*","+++",SUM(O93:R93)/4*3),"")</f>
      </c>
      <c r="S93" s="20">
        <f>IF(AND(T93&lt;&gt;"",T93&lt;&gt;"+++",T93&gt;=17.5),ROUND(T93,0),"")</f>
        <v>31</v>
      </c>
      <c r="T93" s="5">
        <f>IF(U93&lt;&gt;"",IF(U93="*","+++",SUM(U93:V93)/2*3),"")</f>
        <v>30.75</v>
      </c>
      <c r="U93" s="5">
        <v>11.5</v>
      </c>
      <c r="V93" s="21">
        <v>9</v>
      </c>
      <c r="W93" s="19">
        <f>IF(AND(X93&lt;&gt;"",X93&lt;&gt;"+++",X93&gt;=17.5),ROUND(X93,0),"")</f>
      </c>
      <c r="X93" s="5">
        <f>IF(Y93&lt;&gt;"",IF(Y93="*","+++",SUM(Y93:AB93)/4*3),"")</f>
      </c>
      <c r="AC93" s="20">
        <f>IF(AND(AD93&lt;&gt;"",AD93&lt;&gt;"+++",AD93&gt;=17.5),ROUND(AD93,0),"")</f>
      </c>
      <c r="AD93" s="5">
        <f>IF(AE93&lt;&gt;"",IF(AE93="*","+++",SUM(AE93:AF93)/2*3),"")</f>
      </c>
      <c r="AF93" s="21"/>
    </row>
    <row r="94" spans="1:32" ht="12.75">
      <c r="A94" s="3" t="s">
        <v>3</v>
      </c>
      <c r="B94" s="9">
        <f>IF(AND(OR(C94&lt;&gt;"",M94&lt;&gt;"",W94&lt;&gt;""),OR(I94&lt;&gt;"",S94&lt;&gt;"",AC94&lt;&gt;"")),ROUND((MAX(D94,N94,X94)+MAX(J94,T94,AD94))/2,0),"")</f>
        <v>21</v>
      </c>
      <c r="C94" s="19">
        <f>IF(AND(D94&lt;&gt;"",D94&lt;&gt;"+++",D94&gt;=17.5),ROUND(D94,0),"")</f>
        <v>23</v>
      </c>
      <c r="D94" s="5">
        <f>IF(E94&lt;&gt;"",IF(E94="*","+++",SUM(E94:H94)/4*3),"")</f>
        <v>22.5</v>
      </c>
      <c r="E94" s="5">
        <v>11</v>
      </c>
      <c r="F94" s="5">
        <v>7.5</v>
      </c>
      <c r="G94" s="5">
        <v>7.5</v>
      </c>
      <c r="H94" s="5">
        <v>4</v>
      </c>
      <c r="I94" s="20">
        <f>IF(AND(J94&lt;&gt;"",J94&lt;&gt;"+++",J94&gt;=17.5),ROUND(J94,0),"")</f>
      </c>
      <c r="J94" s="5">
        <f>IF(K94&lt;&gt;"",IF(K94="*","+++",SUM(K94:L94)/2*3),"")</f>
        <v>11.25</v>
      </c>
      <c r="K94" s="5">
        <v>7.5</v>
      </c>
      <c r="L94" s="21">
        <v>0</v>
      </c>
      <c r="M94" s="19">
        <f>IF(AND(N94&lt;&gt;"",N94&lt;&gt;"+++",N94&gt;=17.5),ROUND(N94,0),"")</f>
      </c>
      <c r="N94" s="5">
        <f>IF(O94&lt;&gt;"",IF(O94="*","+++",SUM(O94:R94)/4*3),"")</f>
      </c>
      <c r="S94" s="20">
        <f>IF(AND(T94&lt;&gt;"",T94&lt;&gt;"+++",T94&gt;=17.5),ROUND(T94,0),"")</f>
      </c>
      <c r="T94" s="5">
        <f>IF(U94&lt;&gt;"",IF(U94="*","+++",SUM(U94:V94)/2*3),"")</f>
        <v>7.5</v>
      </c>
      <c r="U94" s="5">
        <v>1</v>
      </c>
      <c r="V94" s="21">
        <v>4</v>
      </c>
      <c r="W94" s="19">
        <f>IF(AND(X94&lt;&gt;"",X94&lt;&gt;"+++",X94&gt;=17.5),ROUND(X94,0),"")</f>
      </c>
      <c r="X94" s="5">
        <f>IF(Y94&lt;&gt;"",IF(Y94="*","+++",SUM(Y94:AB94)/4*3),"")</f>
      </c>
      <c r="AC94" s="20">
        <f>IF(AND(AD94&lt;&gt;"",AD94&lt;&gt;"+++",AD94&gt;=17.5),ROUND(AD94,0),"")</f>
        <v>20</v>
      </c>
      <c r="AD94" s="5">
        <f>IF(AE94&lt;&gt;"",IF(AE94="*","+++",SUM(AE94:AF94)/2*3),"")</f>
        <v>20.25</v>
      </c>
      <c r="AE94" s="5">
        <v>5</v>
      </c>
      <c r="AF94" s="21">
        <v>8.5</v>
      </c>
    </row>
    <row r="95" spans="1:32" ht="12.75">
      <c r="A95" s="14" t="s">
        <v>91</v>
      </c>
      <c r="B95" s="9">
        <f>IF(AND(OR(C95&lt;&gt;"",M95&lt;&gt;"",W95&lt;&gt;""),OR(I95&lt;&gt;"",S95&lt;&gt;"",AC95&lt;&gt;"")),ROUND((MAX(D95,N95,X95)+MAX(J95,T95,AD95))/2,0),"")</f>
      </c>
      <c r="C95" s="19">
        <f>IF(AND(D95&lt;&gt;"",D95&lt;&gt;"+++",D95&gt;=17.5),ROUND(D95,0),"")</f>
      </c>
      <c r="D95" s="5">
        <f>IF(E95&lt;&gt;"",IF(E95="*","+++",SUM(E95:H95)/4*3),"")</f>
      </c>
      <c r="I95" s="20">
        <f>IF(AND(J95&lt;&gt;"",J95&lt;&gt;"+++",J95&gt;=17.5),ROUND(J95,0),"")</f>
      </c>
      <c r="J95" s="5">
        <f>IF(K95&lt;&gt;"",IF(K95="*","+++",SUM(K95:L95)/2*3),"")</f>
      </c>
      <c r="L95" s="21"/>
      <c r="M95" s="19">
        <f>IF(AND(N95&lt;&gt;"",N95&lt;&gt;"+++",N95&gt;=17.5),ROUND(N95,0),"")</f>
      </c>
      <c r="N95" s="5">
        <f>IF(O95&lt;&gt;"",IF(O95="*","+++",SUM(O95:R95)/4*3),"")</f>
      </c>
      <c r="S95" s="20">
        <f>IF(AND(T95&lt;&gt;"",T95&lt;&gt;"+++",T95&gt;=17.5),ROUND(T95,0),"")</f>
      </c>
      <c r="T95" s="5">
        <f>IF(U95&lt;&gt;"",IF(U95="*","+++",SUM(U95:V95)/2*3),"")</f>
      </c>
      <c r="V95" s="21"/>
      <c r="W95" s="19">
        <f>IF(AND(X95&lt;&gt;"",X95&lt;&gt;"+++",X95&gt;=17.5),ROUND(X95,0),"")</f>
      </c>
      <c r="X95" s="5">
        <f>IF(Y95&lt;&gt;"",IF(Y95="*","+++",SUM(Y95:AB95)/4*3),"")</f>
      </c>
      <c r="AC95" s="20">
        <f>IF(AND(AD95&lt;&gt;"",AD95&lt;&gt;"+++",AD95&gt;=17.5),ROUND(AD95,0),"")</f>
      </c>
      <c r="AD95" s="5">
        <f>IF(AE95&lt;&gt;"",IF(AE95="*","+++",SUM(AE95:AF95)/2*3),"")</f>
      </c>
      <c r="AF95" s="21"/>
    </row>
    <row r="96" spans="1:32" ht="12.75">
      <c r="A96" s="3" t="s">
        <v>23</v>
      </c>
      <c r="B96" s="9">
        <f>IF(AND(OR(C96&lt;&gt;"",M96&lt;&gt;"",W96&lt;&gt;""),OR(I96&lt;&gt;"",S96&lt;&gt;"",AC96&lt;&gt;"")),ROUND((MAX(D96,N96,X96)+MAX(J96,T96,AD96))/2,0),"")</f>
        <v>29</v>
      </c>
      <c r="C96" s="19">
        <f>IF(AND(D96&lt;&gt;"",D96&lt;&gt;"+++",D96&gt;=17.5),ROUND(D96,0),"")</f>
      </c>
      <c r="D96" s="5">
        <f>IF(E96&lt;&gt;"",IF(E96="*","+++",SUM(E96:H96)/4*3),"")</f>
      </c>
      <c r="I96" s="20">
        <f>IF(AND(J96&lt;&gt;"",J96&lt;&gt;"+++",J96&gt;=17.5),ROUND(J96,0),"")</f>
      </c>
      <c r="J96" s="5">
        <f>IF(K96&lt;&gt;"",IF(K96="*","+++",SUM(K96:L96)/2*3),"")</f>
      </c>
      <c r="L96" s="21"/>
      <c r="M96" s="19">
        <f>IF(AND(N96&lt;&gt;"",N96&lt;&gt;"+++",N96&gt;=17.5),ROUND(N96,0),"")</f>
        <v>29</v>
      </c>
      <c r="N96" s="5">
        <f>IF(O96&lt;&gt;"",IF(O96="*","+++",SUM(O96:R96)/4*3),"")</f>
        <v>29.25</v>
      </c>
      <c r="O96" s="5">
        <v>12</v>
      </c>
      <c r="P96" s="5">
        <v>8.5</v>
      </c>
      <c r="Q96" s="5">
        <v>11</v>
      </c>
      <c r="R96" s="5">
        <v>7.5</v>
      </c>
      <c r="S96" s="20">
        <f>IF(AND(T96&lt;&gt;"",T96&lt;&gt;"+++",T96&gt;=17.5),ROUND(T96,0),"")</f>
      </c>
      <c r="T96" s="5">
        <f>IF(U96&lt;&gt;"",IF(U96="*","+++",SUM(U96:V96)/2*3),"")</f>
        <v>16.5</v>
      </c>
      <c r="U96" s="5">
        <v>7.5</v>
      </c>
      <c r="V96" s="21">
        <v>3.5</v>
      </c>
      <c r="W96" s="19">
        <f>IF(AND(X96&lt;&gt;"",X96&lt;&gt;"+++",X96&gt;=17.5),ROUND(X96,0),"")</f>
      </c>
      <c r="X96" s="5">
        <f>IF(Y96&lt;&gt;"",IF(Y96="*","+++",SUM(Y96:AB96)/4*3),"")</f>
      </c>
      <c r="AC96" s="20">
        <f>IF(AND(AD96&lt;&gt;"",AD96&lt;&gt;"+++",AD96&gt;=17.5),ROUND(AD96,0),"")</f>
        <v>29</v>
      </c>
      <c r="AD96" s="5">
        <f>IF(AE96&lt;&gt;"",IF(AE96="*","+++",SUM(AE96:AF96)/2*3),"")</f>
        <v>28.5</v>
      </c>
      <c r="AE96" s="5">
        <v>8.5</v>
      </c>
      <c r="AF96" s="21">
        <v>10.5</v>
      </c>
    </row>
    <row r="97" spans="1:32" ht="12.75">
      <c r="A97" s="14" t="s">
        <v>92</v>
      </c>
      <c r="B97" s="9">
        <f>IF(AND(OR(C97&lt;&gt;"",M97&lt;&gt;"",W97&lt;&gt;""),OR(I97&lt;&gt;"",S97&lt;&gt;"",AC97&lt;&gt;"")),ROUND((MAX(D97,N97,X97)+MAX(J97,T97,AD97))/2,0),"")</f>
        <v>33</v>
      </c>
      <c r="C97" s="19">
        <f>IF(AND(D97&lt;&gt;"",D97&lt;&gt;"+++",D97&gt;=17.5),ROUND(D97,0),"")</f>
      </c>
      <c r="D97" s="5">
        <f>IF(E97&lt;&gt;"",IF(E97="*","+++",SUM(E97:H97)/4*3),"")</f>
      </c>
      <c r="I97" s="20">
        <f>IF(AND(J97&lt;&gt;"",J97&lt;&gt;"+++",J97&gt;=17.5),ROUND(J97,0),"")</f>
      </c>
      <c r="J97" s="5">
        <f>IF(K97&lt;&gt;"",IF(K97="*","+++",SUM(K97:L97)/2*3),"")</f>
      </c>
      <c r="L97" s="21"/>
      <c r="M97" s="19">
        <f>IF(AND(N97&lt;&gt;"",N97&lt;&gt;"+++",N97&gt;=17.5),ROUND(N97,0),"")</f>
        <v>32</v>
      </c>
      <c r="N97" s="5">
        <f>IF(O97&lt;&gt;"",IF(O97="*","+++",SUM(O97:R97)/4*3),"")</f>
        <v>32.25</v>
      </c>
      <c r="O97" s="5">
        <v>11</v>
      </c>
      <c r="P97" s="5">
        <v>8.5</v>
      </c>
      <c r="Q97" s="5">
        <v>12</v>
      </c>
      <c r="R97" s="5">
        <v>11.5</v>
      </c>
      <c r="S97" s="20">
        <f>IF(AND(T97&lt;&gt;"",T97&lt;&gt;"+++",T97&gt;=17.5),ROUND(T97,0),"")</f>
        <v>33</v>
      </c>
      <c r="T97" s="5">
        <f>IF(U97&lt;&gt;"",IF(U97="*","+++",SUM(U97:V97)/2*3),"")</f>
        <v>33</v>
      </c>
      <c r="U97" s="5">
        <v>11.5</v>
      </c>
      <c r="V97" s="21">
        <v>10.5</v>
      </c>
      <c r="W97" s="19">
        <f>IF(AND(X97&lt;&gt;"",X97&lt;&gt;"+++",X97&gt;=17.5),ROUND(X97,0),"")</f>
      </c>
      <c r="X97" s="5">
        <f>IF(Y97&lt;&gt;"",IF(Y97="*","+++",SUM(Y97:AB97)/4*3),"")</f>
      </c>
      <c r="AC97" s="20">
        <f>IF(AND(AD97&lt;&gt;"",AD97&lt;&gt;"+++",AD97&gt;=17.5),ROUND(AD97,0),"")</f>
      </c>
      <c r="AD97" s="5">
        <f>IF(AE97&lt;&gt;"",IF(AE97="*","+++",SUM(AE97:AF97)/2*3),"")</f>
      </c>
      <c r="AF97" s="21"/>
    </row>
    <row r="98" spans="1:32" ht="12.75">
      <c r="A98" s="14" t="s">
        <v>100</v>
      </c>
      <c r="B98" s="9">
        <f>IF(AND(OR(C98&lt;&gt;"",M98&lt;&gt;"",W98&lt;&gt;""),OR(I98&lt;&gt;"",S98&lt;&gt;"",AC98&lt;&gt;"")),ROUND((MAX(D98,N98,X98)+MAX(J98,T98,AD98))/2,0),"")</f>
        <v>25</v>
      </c>
      <c r="C98" s="19">
        <f>IF(AND(D98&lt;&gt;"",D98&lt;&gt;"+++",D98&gt;=17.5),ROUND(D98,0),"")</f>
      </c>
      <c r="D98" s="5">
        <f>IF(E98&lt;&gt;"",IF(E98="*","+++",SUM(E98:H98)/4*3),"")</f>
      </c>
      <c r="I98" s="20">
        <f>IF(AND(J98&lt;&gt;"",J98&lt;&gt;"+++",J98&gt;=17.5),ROUND(J98,0),"")</f>
      </c>
      <c r="J98" s="5">
        <f>IF(K98&lt;&gt;"",IF(K98="*","+++",SUM(K98:L98)/2*3),"")</f>
      </c>
      <c r="L98" s="21"/>
      <c r="M98" s="19">
        <f>IF(AND(N98&lt;&gt;"",N98&lt;&gt;"+++",N98&gt;=17.5),ROUND(N98,0),"")</f>
        <v>26</v>
      </c>
      <c r="N98" s="5">
        <f>IF(O98&lt;&gt;"",IF(O98="*","+++",SUM(O98:R98)/4*3),"")</f>
        <v>25.875</v>
      </c>
      <c r="O98" s="5">
        <v>5.5</v>
      </c>
      <c r="P98" s="5">
        <v>8.5</v>
      </c>
      <c r="Q98" s="5">
        <v>11.5</v>
      </c>
      <c r="R98" s="5">
        <v>9</v>
      </c>
      <c r="S98" s="20">
        <f>IF(AND(T98&lt;&gt;"",T98&lt;&gt;"+++",T98&gt;=17.5),ROUND(T98,0),"")</f>
        <v>24</v>
      </c>
      <c r="T98" s="5">
        <f>IF(U98&lt;&gt;"",IF(U98="*","+++",SUM(U98:V98)/2*3),"")</f>
        <v>24</v>
      </c>
      <c r="U98" s="5">
        <v>6</v>
      </c>
      <c r="V98" s="21">
        <v>10</v>
      </c>
      <c r="W98" s="19">
        <f>IF(AND(X98&lt;&gt;"",X98&lt;&gt;"+++",X98&gt;=17.5),ROUND(X98,0),"")</f>
      </c>
      <c r="X98" s="5">
        <f>IF(Y98&lt;&gt;"",IF(Y98="*","+++",SUM(Y98:AB98)/4*3),"")</f>
      </c>
      <c r="AC98" s="20">
        <f>IF(AND(AD98&lt;&gt;"",AD98&lt;&gt;"+++",AD98&gt;=17.5),ROUND(AD98,0),"")</f>
      </c>
      <c r="AD98" s="5">
        <f>IF(AE98&lt;&gt;"",IF(AE98="*","+++",SUM(AE98:AF98)/2*3),"")</f>
      </c>
      <c r="AF98" s="21"/>
    </row>
    <row r="99" spans="1:32" ht="13.5" thickBot="1">
      <c r="A99" s="14" t="s">
        <v>94</v>
      </c>
      <c r="B99" s="9">
        <f>IF(AND(OR(C99&lt;&gt;"",M99&lt;&gt;"",W99&lt;&gt;""),OR(I99&lt;&gt;"",S99&lt;&gt;"",AC99&lt;&gt;"")),ROUND((MAX(D99,N99,X99)+MAX(J99,T99,AD99))/2,0),"")</f>
        <v>25</v>
      </c>
      <c r="C99" s="22">
        <f>IF(AND(D99&lt;&gt;"",D99&lt;&gt;"+++",D99&gt;=17.5),ROUND(D99,0),"")</f>
      </c>
      <c r="D99" s="23">
        <f>IF(E99&lt;&gt;"",IF(E99="*","+++",SUM(E99:H99)/4*3),"")</f>
      </c>
      <c r="E99" s="23"/>
      <c r="F99" s="23"/>
      <c r="G99" s="23"/>
      <c r="H99" s="23"/>
      <c r="I99" s="24">
        <f>IF(AND(J99&lt;&gt;"",J99&lt;&gt;"+++",J99&gt;=17.5),ROUND(J99,0),"")</f>
      </c>
      <c r="J99" s="23">
        <f>IF(K99&lt;&gt;"",IF(K99="*","+++",SUM(K99:L99)/2*3),"")</f>
      </c>
      <c r="K99" s="23"/>
      <c r="L99" s="25"/>
      <c r="M99" s="22">
        <f>IF(AND(N99&lt;&gt;"",N99&lt;&gt;"+++",N99&gt;=17.5),ROUND(N99,0),"")</f>
        <v>25</v>
      </c>
      <c r="N99" s="23">
        <f>IF(O99&lt;&gt;"",IF(O99="*","+++",SUM(O99:R99)/4*3),"")</f>
        <v>25.125</v>
      </c>
      <c r="O99" s="23">
        <v>10.5</v>
      </c>
      <c r="P99" s="23">
        <v>8.5</v>
      </c>
      <c r="Q99" s="23">
        <v>11</v>
      </c>
      <c r="R99" s="23">
        <v>3.5</v>
      </c>
      <c r="S99" s="24">
        <f>IF(AND(T99&lt;&gt;"",T99&lt;&gt;"+++",T99&gt;=17.5),ROUND(T99,0),"")</f>
        <v>26</v>
      </c>
      <c r="T99" s="23">
        <f>IF(U99&lt;&gt;"",IF(U99="*","+++",SUM(U99:V99)/2*3),"")</f>
        <v>25.5</v>
      </c>
      <c r="U99" s="23">
        <v>11.5</v>
      </c>
      <c r="V99" s="25">
        <v>5.5</v>
      </c>
      <c r="W99" s="22">
        <f>IF(AND(X99&lt;&gt;"",X99&lt;&gt;"+++",X99&gt;=17.5),ROUND(X99,0),"")</f>
      </c>
      <c r="X99" s="23">
        <f>IF(Y99&lt;&gt;"",IF(Y99="*","+++",SUM(Y99:AB99)/4*3),"")</f>
      </c>
      <c r="Y99" s="23"/>
      <c r="Z99" s="23"/>
      <c r="AA99" s="23"/>
      <c r="AB99" s="23"/>
      <c r="AC99" s="24">
        <f>IF(AND(AD99&lt;&gt;"",AD99&lt;&gt;"+++",AD99&gt;=17.5),ROUND(AD99,0),"")</f>
      </c>
      <c r="AD99" s="23">
        <f>IF(AE99&lt;&gt;"",IF(AE99="*","+++",SUM(AE99:AF99)/2*3),"")</f>
      </c>
      <c r="AE99" s="23"/>
      <c r="AF99" s="25"/>
    </row>
    <row r="100" spans="1:29" ht="13.5" thickTop="1">
      <c r="A100" s="2"/>
      <c r="B100" s="8"/>
      <c r="C100" s="8"/>
      <c r="I100" s="8"/>
      <c r="M100" s="8"/>
      <c r="S100" s="8"/>
      <c r="W100" s="8"/>
      <c r="AC100" s="8"/>
    </row>
    <row r="101" spans="1:30" ht="12.75">
      <c r="A101" s="10" t="s">
        <v>102</v>
      </c>
      <c r="B101" s="11"/>
      <c r="C101" s="8"/>
      <c r="D101" s="7"/>
      <c r="I101" s="8"/>
      <c r="J101" s="7"/>
      <c r="M101" s="8"/>
      <c r="N101" s="7"/>
      <c r="S101" s="8"/>
      <c r="T101" s="7"/>
      <c r="W101" s="8"/>
      <c r="X101" s="7"/>
      <c r="AC101" s="8"/>
      <c r="AD101" s="7"/>
    </row>
    <row r="102" spans="1:30" ht="12.75">
      <c r="A102" s="10" t="s">
        <v>84</v>
      </c>
      <c r="B102" s="8"/>
      <c r="C102" s="8"/>
      <c r="D102" s="7">
        <v>81</v>
      </c>
      <c r="I102" s="8"/>
      <c r="J102" s="7">
        <v>81</v>
      </c>
      <c r="M102" s="8"/>
      <c r="N102" s="7">
        <v>70</v>
      </c>
      <c r="S102" s="8"/>
      <c r="T102" s="7">
        <v>70</v>
      </c>
      <c r="W102" s="8"/>
      <c r="X102" s="7">
        <v>41</v>
      </c>
      <c r="AC102" s="8"/>
      <c r="AD102" s="7">
        <v>41</v>
      </c>
    </row>
    <row r="103" spans="1:30" ht="12.75">
      <c r="A103" s="10" t="s">
        <v>85</v>
      </c>
      <c r="B103" s="8"/>
      <c r="C103" s="8"/>
      <c r="D103" s="7">
        <v>47</v>
      </c>
      <c r="I103" s="8"/>
      <c r="J103" s="7">
        <v>32</v>
      </c>
      <c r="M103" s="8"/>
      <c r="N103" s="7">
        <v>27</v>
      </c>
      <c r="S103" s="8"/>
      <c r="T103" s="7">
        <v>32</v>
      </c>
      <c r="W103" s="8"/>
      <c r="X103" s="7">
        <v>14</v>
      </c>
      <c r="AC103" s="8"/>
      <c r="AD103" s="7">
        <v>21</v>
      </c>
    </row>
    <row r="104" spans="1:30" ht="12.75">
      <c r="A104" s="10" t="s">
        <v>86</v>
      </c>
      <c r="B104" s="8"/>
      <c r="C104" s="8"/>
      <c r="D104" s="7">
        <f>COUNTIF(D3:D100,"+++")</f>
        <v>13</v>
      </c>
      <c r="I104" s="8"/>
      <c r="J104" s="7">
        <f>COUNTIF(J3:J100,"+++")</f>
        <v>12</v>
      </c>
      <c r="M104" s="8"/>
      <c r="N104" s="7">
        <f>COUNTIF(N3:N100,"+++")</f>
        <v>3</v>
      </c>
      <c r="S104" s="8"/>
      <c r="T104" s="7">
        <f>COUNTIF(T3:T100,"+++")</f>
        <v>11</v>
      </c>
      <c r="W104" s="8"/>
      <c r="X104" s="7">
        <f>COUNTIF(X3:X100,"+++")</f>
        <v>2</v>
      </c>
      <c r="AC104" s="8"/>
      <c r="AD104" s="7">
        <f>COUNTIF(AD3:AD100,"+++")</f>
        <v>11</v>
      </c>
    </row>
    <row r="105" spans="1:30" ht="12.75">
      <c r="A105" s="10" t="s">
        <v>87</v>
      </c>
      <c r="B105" s="11">
        <f>COUNTIF(B3:B100,"&gt;=17,5")</f>
        <v>27</v>
      </c>
      <c r="C105" s="11">
        <f>COUNTIF(C3:C100,"&gt;=17,5")</f>
        <v>25</v>
      </c>
      <c r="D105" s="7">
        <f>COUNTIF(D3:D100,"&gt;=0")</f>
        <v>34</v>
      </c>
      <c r="I105" s="11">
        <f>COUNTIF(I3:I100,"&gt;=17,5")</f>
        <v>8</v>
      </c>
      <c r="J105" s="7">
        <f>COUNTIF(J3:J100,"&gt;=0")</f>
        <v>20</v>
      </c>
      <c r="M105" s="11">
        <f>COUNTIF(M3:M100,"&gt;=0")</f>
        <v>21</v>
      </c>
      <c r="N105" s="7">
        <f>COUNTIF(N3:N100,"&gt;0")</f>
        <v>24</v>
      </c>
      <c r="S105" s="11">
        <f>COUNTIF(S3:S100,"&gt;=17,5")</f>
        <v>13</v>
      </c>
      <c r="T105" s="7">
        <f>COUNTIF(T3:T100,"&gt;0")</f>
        <v>21</v>
      </c>
      <c r="W105" s="11">
        <f>COUNTIF(W3:W100,"&gt;=0")</f>
        <v>5</v>
      </c>
      <c r="X105" s="7">
        <f>COUNTIF(X3:X100,"&gt;=0")</f>
        <v>12</v>
      </c>
      <c r="AC105" s="11">
        <f>COUNTIF(AC3:AC100,"&gt;=17,5")</f>
        <v>9</v>
      </c>
      <c r="AD105" s="7">
        <f>COUNTIF(AD3:AD100,"&gt;=0")</f>
        <v>10</v>
      </c>
    </row>
    <row r="106" spans="1:30" ht="12.75">
      <c r="A106" s="10"/>
      <c r="B106" s="11"/>
      <c r="C106" s="11"/>
      <c r="D106" s="7"/>
      <c r="I106" s="11"/>
      <c r="J106" s="7"/>
      <c r="M106" s="11"/>
      <c r="N106" s="7"/>
      <c r="S106" s="11"/>
      <c r="T106" s="7"/>
      <c r="W106" s="11"/>
      <c r="X106" s="7"/>
      <c r="AC106" s="11"/>
      <c r="AD106" s="7"/>
    </row>
    <row r="107" spans="1:30" ht="12.75">
      <c r="A107" s="10" t="s">
        <v>74</v>
      </c>
      <c r="B107" s="12">
        <f>SUM(B3:B100)/COUNTIF(B3:B100,"&gt;0")</f>
        <v>25.814814814814813</v>
      </c>
      <c r="C107" s="12">
        <f>SUM(C3:C100)/COUNTIF(C3:C100,"&gt;0")</f>
        <v>24.32</v>
      </c>
      <c r="D107" s="6">
        <f>SUM(D3:D100)/COUNTIF(D3:D100,"&gt;0")</f>
        <v>21.143382352941178</v>
      </c>
      <c r="I107" s="12">
        <f>SUM(I3:I100)/COUNTIF(I3:I100,"&gt;0")</f>
        <v>25.375</v>
      </c>
      <c r="J107" s="6">
        <f>SUM(J3:J100)/COUNTIF(J3:J100,"&gt;0")</f>
        <v>16.676470588235293</v>
      </c>
      <c r="M107" s="12">
        <f>SUM(M3:M100)/COUNTIF(M3:M100,"&gt;0")</f>
        <v>24.285714285714285</v>
      </c>
      <c r="N107" s="6">
        <f>SUM(N3:N100)/COUNTIF(N3:N100,"&gt;=0")</f>
        <v>22.375</v>
      </c>
      <c r="S107" s="12">
        <f>SUM(S3:S100)/COUNTIF(S3:S100,"&gt;0")</f>
        <v>27.384615384615383</v>
      </c>
      <c r="T107" s="6">
        <f>SUM(T3:T100)/COUNTIF(T3:T100,"&gt;=0")</f>
        <v>19.428571428571427</v>
      </c>
      <c r="W107" s="12">
        <f>SUM(W3:W100)/COUNTIF(W3:W100,"&gt;0")</f>
        <v>23.2</v>
      </c>
      <c r="X107" s="6">
        <f>SUM(X3:X100)/COUNTIF(X3:X100,"&gt;=0")</f>
        <v>16.143446180555557</v>
      </c>
      <c r="AC107" s="12">
        <f>SUM(AC3:AC100)/COUNTIF(AC3:AC100,"&gt;0")</f>
        <v>22.333333333333332</v>
      </c>
      <c r="AD107" s="6">
        <f>SUM(AD3:AD100)/COUNTIF(AD3:AD100,"&gt;=0")</f>
        <v>20.475</v>
      </c>
    </row>
    <row r="110" ht="12.75">
      <c r="B110" s="11"/>
    </row>
  </sheetData>
  <printOptions gridLines="1" headings="1"/>
  <pageMargins left="0.5905511811023623" right="0.5511811023622047" top="0.5905511811023623" bottom="0.5511811023622047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prini</cp:lastModifiedBy>
  <cp:lastPrinted>2004-03-22T10:04:02Z</cp:lastPrinted>
  <dcterms:modified xsi:type="dcterms:W3CDTF">2004-04-26T19:08:20Z</dcterms:modified>
  <cp:category/>
  <cp:version/>
  <cp:contentType/>
  <cp:contentStatus/>
</cp:coreProperties>
</file>