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8955" tabRatio="463" activeTab="0"/>
  </bookViews>
  <sheets>
    <sheet name="Appello 3" sheetId="1" r:id="rId1"/>
  </sheets>
  <definedNames/>
  <calcPr fullCalcOnLoad="1"/>
</workbook>
</file>

<file path=xl/sharedStrings.xml><?xml version="1.0" encoding="utf-8"?>
<sst xmlns="http://schemas.openxmlformats.org/spreadsheetml/2006/main" count="99" uniqueCount="18">
  <si>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</si>
  <si>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</si>
  <si>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</si>
  <si>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</si>
  <si>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</si>
  <si>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</si>
  <si>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</si>
  <si>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</si>
  <si>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</si>
  <si>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</si>
  <si>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</si>
  <si>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</si>
  <si>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</si>
  <si>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</si>
  <si>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Never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</si>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</sst>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421875" style="5" bestFit="1" customWidth="1"/>
    <col min="40" max="16384" width="11.421875" style="0" customWidth="1"/>
  </cols>
  <sheetData>
    <row r="1" spans="1:39" s="13" customFormat="1" ht="12.75">
      <c r="A1" s="8" t="s">
        <v>0</v>
      </c>
      <c r="B1" s="8" t="s">
        <v>12</v>
      </c>
      <c r="C1" s="8" t="s">
        <v>17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25">
        <v>549593</v>
      </c>
      <c r="B3" s="9">
        <f aca="true" t="shared" si="0" ref="B3:B34">IF(OR(D3&lt;&gt;"",J3&lt;&gt;"",P3&lt;&gt;"",D3&lt;&gt;"",D3&lt;&gt;"",D3&lt;&gt;""),MIN(30,MAX(D3,J3,P3,D3,D3,D3)),"")</f>
        <v>19</v>
      </c>
      <c r="C3" s="9">
        <f aca="true" t="shared" si="1" ref="C3:C34">IF(MAX(D3,J3,D3,D3,D3,D3)&gt;30,"SI","")</f>
      </c>
      <c r="D3" s="15">
        <f aca="true" t="shared" si="2" ref="D3:D26">IF(AND(E3&lt;&gt;"",E3&lt;&gt;"+++",E3&gt;=17.5),ROUND(E3,0),"")</f>
      </c>
      <c r="E3" s="16">
        <f aca="true" t="shared" si="3" ref="E3:E34">IF(F3&lt;&gt;"",IF(F3="*","+++",SUM(F3:I3)/44*30),"")</f>
      </c>
      <c r="F3" s="16"/>
      <c r="G3" s="16"/>
      <c r="H3" s="16"/>
      <c r="I3" s="17"/>
      <c r="J3" s="15">
        <f aca="true" t="shared" si="4" ref="J3:J34">IF(AND(K3&lt;&gt;"",K3&lt;&gt;"+++",K3&gt;=17.5),ROUND(K3,0),"")</f>
        <v>19</v>
      </c>
      <c r="K3" s="16">
        <f aca="true" t="shared" si="5" ref="K3:K34">IF(L3&lt;&gt;"",IF(L3="*","+++",SUM(L3:O3)/44*30),"")</f>
        <v>19.09090909090909</v>
      </c>
      <c r="L3" s="16">
        <v>2.5</v>
      </c>
      <c r="M3" s="16">
        <v>9.5</v>
      </c>
      <c r="N3" s="16">
        <v>6.5</v>
      </c>
      <c r="O3" s="17">
        <v>9.5</v>
      </c>
      <c r="P3" s="15">
        <f aca="true" t="shared" si="6" ref="P3:P26">IF(AND(Q3&lt;&gt;"",Q3&lt;&gt;"+++",Q3&gt;=17.5),ROUND(Q3,0),"")</f>
      </c>
      <c r="Q3" s="16">
        <f aca="true" t="shared" si="7" ref="Q3:Q34">IF(R3&lt;&gt;"",IF(R3="*","+++",SUM(R3:U3)/44*30),"")</f>
      </c>
      <c r="R3" s="16"/>
      <c r="S3" s="16"/>
      <c r="T3" s="16"/>
      <c r="U3" s="17"/>
      <c r="V3" s="15">
        <f aca="true" t="shared" si="8" ref="V3:V26">IF(AND(W3&lt;&gt;"",W3&lt;&gt;"+++",W3&gt;=17.5),ROUND(W3,0),"")</f>
      </c>
      <c r="W3" s="16">
        <f aca="true" t="shared" si="9" ref="W3:W34">IF(X3&lt;&gt;"",IF(X3="*","+++",SUM(X3:AA3)/44*30),"")</f>
      </c>
      <c r="X3" s="16"/>
      <c r="Y3" s="16"/>
      <c r="Z3" s="16"/>
      <c r="AA3" s="17"/>
      <c r="AB3" s="15">
        <f aca="true" t="shared" si="10" ref="AB3:AB26">IF(AND(AC3&lt;&gt;"",AC3&lt;&gt;"+++",AC3&gt;=17.5),ROUND(AC3,0),"")</f>
      </c>
      <c r="AC3" s="16">
        <f aca="true" t="shared" si="11" ref="AC3:AC34">IF(AD3&lt;&gt;"",IF(AD3="*","+++",SUM(AD3:AG3)/44*30),"")</f>
      </c>
      <c r="AD3" s="16"/>
      <c r="AE3" s="16"/>
      <c r="AF3" s="16"/>
      <c r="AG3" s="17"/>
      <c r="AH3" s="15">
        <f aca="true" t="shared" si="12" ref="AH3:AH26">IF(AND(AI3&lt;&gt;"",AI3&lt;&gt;"+++",AI3&gt;=17.5),ROUND(AI3,0),"")</f>
      </c>
      <c r="AI3" s="16">
        <f aca="true" t="shared" si="13" ref="AI3:AI34">IF(AJ3&lt;&gt;"",IF(AJ3="*","+++",SUM(AJ3:AM3)/44*30),"")</f>
      </c>
      <c r="AJ3" s="16"/>
      <c r="AK3" s="16"/>
      <c r="AL3" s="16"/>
      <c r="AM3" s="17"/>
    </row>
    <row r="4" spans="1:39" ht="12.75">
      <c r="A4" s="25">
        <v>549815</v>
      </c>
      <c r="B4" s="9">
        <f t="shared" si="0"/>
        <v>19</v>
      </c>
      <c r="C4" s="9">
        <f t="shared" si="1"/>
      </c>
      <c r="D4" s="18">
        <f t="shared" si="2"/>
      </c>
      <c r="E4" s="5">
        <f t="shared" si="3"/>
      </c>
      <c r="I4" s="20"/>
      <c r="J4" s="18">
        <f t="shared" si="4"/>
        <v>19</v>
      </c>
      <c r="K4" s="5">
        <f t="shared" si="5"/>
        <v>18.75</v>
      </c>
      <c r="L4" s="5">
        <v>8.5</v>
      </c>
      <c r="M4" s="5">
        <v>9</v>
      </c>
      <c r="N4" s="5">
        <v>7.5</v>
      </c>
      <c r="O4" s="20">
        <v>2.5</v>
      </c>
      <c r="P4" s="18">
        <f t="shared" si="6"/>
      </c>
      <c r="Q4" s="5">
        <f t="shared" si="7"/>
      </c>
      <c r="U4" s="20"/>
      <c r="V4" s="18">
        <f t="shared" si="8"/>
      </c>
      <c r="W4" s="5">
        <f t="shared" si="9"/>
      </c>
      <c r="AA4" s="20"/>
      <c r="AB4" s="18">
        <f t="shared" si="10"/>
      </c>
      <c r="AC4" s="5">
        <f t="shared" si="11"/>
      </c>
      <c r="AG4" s="20"/>
      <c r="AH4" s="18">
        <f t="shared" si="12"/>
      </c>
      <c r="AI4" s="5">
        <f t="shared" si="13"/>
      </c>
      <c r="AM4" s="20"/>
    </row>
    <row r="5" spans="1:39" ht="12.75">
      <c r="A5" s="3">
        <v>562504</v>
      </c>
      <c r="B5" s="9">
        <f t="shared" si="0"/>
        <v>24</v>
      </c>
      <c r="C5" s="9">
        <f t="shared" si="1"/>
      </c>
      <c r="D5" s="18">
        <f t="shared" si="2"/>
      </c>
      <c r="E5" s="5">
        <f t="shared" si="3"/>
      </c>
      <c r="I5" s="20"/>
      <c r="J5" s="18">
        <f t="shared" si="4"/>
      </c>
      <c r="K5" s="5">
        <f t="shared" si="5"/>
      </c>
      <c r="O5" s="20"/>
      <c r="P5" s="18">
        <f t="shared" si="6"/>
        <v>24</v>
      </c>
      <c r="Q5" s="5">
        <f t="shared" si="7"/>
        <v>23.863636363636363</v>
      </c>
      <c r="R5" s="5">
        <v>7</v>
      </c>
      <c r="S5" s="5">
        <v>11.5</v>
      </c>
      <c r="T5" s="5">
        <v>12</v>
      </c>
      <c r="U5" s="20">
        <v>4.5</v>
      </c>
      <c r="V5" s="18">
        <f t="shared" si="8"/>
      </c>
      <c r="W5" s="5">
        <f t="shared" si="9"/>
      </c>
      <c r="AA5" s="20"/>
      <c r="AB5" s="18">
        <f t="shared" si="10"/>
      </c>
      <c r="AC5" s="5">
        <f t="shared" si="11"/>
      </c>
      <c r="AG5" s="20"/>
      <c r="AH5" s="18">
        <f t="shared" si="12"/>
      </c>
      <c r="AI5" s="5">
        <f t="shared" si="13"/>
      </c>
      <c r="AM5" s="20"/>
    </row>
    <row r="6" spans="1:39" ht="12.75">
      <c r="A6" s="3">
        <v>571497</v>
      </c>
      <c r="B6" s="9">
        <f t="shared" si="0"/>
        <v>30</v>
      </c>
      <c r="C6" s="9" t="str">
        <f t="shared" si="1"/>
        <v>SI</v>
      </c>
      <c r="D6" s="18">
        <f t="shared" si="2"/>
        <v>32</v>
      </c>
      <c r="E6" s="5">
        <f t="shared" si="3"/>
        <v>32.38636363636364</v>
      </c>
      <c r="F6" s="5">
        <v>11.5</v>
      </c>
      <c r="G6" s="5">
        <v>12</v>
      </c>
      <c r="H6" s="5">
        <v>12</v>
      </c>
      <c r="I6" s="20">
        <v>12</v>
      </c>
      <c r="J6" s="18">
        <f t="shared" si="4"/>
      </c>
      <c r="K6" s="5">
        <f t="shared" si="5"/>
      </c>
      <c r="O6" s="20"/>
      <c r="P6" s="18">
        <f t="shared" si="6"/>
      </c>
      <c r="Q6" s="5">
        <f t="shared" si="7"/>
      </c>
      <c r="U6" s="20"/>
      <c r="V6" s="18">
        <f t="shared" si="8"/>
      </c>
      <c r="W6" s="5">
        <f t="shared" si="9"/>
      </c>
      <c r="AA6" s="20"/>
      <c r="AB6" s="18">
        <f t="shared" si="10"/>
      </c>
      <c r="AC6" s="5">
        <f t="shared" si="11"/>
      </c>
      <c r="AG6" s="20"/>
      <c r="AH6" s="18">
        <f t="shared" si="12"/>
      </c>
      <c r="AI6" s="5">
        <f t="shared" si="13"/>
      </c>
      <c r="AM6" s="20"/>
    </row>
    <row r="7" spans="1:39" ht="12.75">
      <c r="A7" s="3">
        <v>592789</v>
      </c>
      <c r="B7" s="9">
        <f t="shared" si="0"/>
        <v>24</v>
      </c>
      <c r="C7" s="9">
        <f t="shared" si="1"/>
      </c>
      <c r="D7" s="18">
        <f t="shared" si="2"/>
      </c>
      <c r="E7" s="5">
        <f t="shared" si="3"/>
      </c>
      <c r="I7" s="20"/>
      <c r="J7" s="18">
        <f t="shared" si="4"/>
      </c>
      <c r="K7" s="5">
        <f t="shared" si="5"/>
      </c>
      <c r="O7" s="20"/>
      <c r="P7" s="18">
        <f t="shared" si="6"/>
        <v>24</v>
      </c>
      <c r="Q7" s="5">
        <f t="shared" si="7"/>
        <v>24.204545454545453</v>
      </c>
      <c r="R7" s="5">
        <v>6</v>
      </c>
      <c r="S7" s="5">
        <v>12.5</v>
      </c>
      <c r="T7" s="5">
        <v>12.5</v>
      </c>
      <c r="U7" s="20">
        <v>4.5</v>
      </c>
      <c r="V7" s="18">
        <f t="shared" si="8"/>
      </c>
      <c r="W7" s="5">
        <f t="shared" si="9"/>
      </c>
      <c r="AA7" s="20"/>
      <c r="AB7" s="18">
        <f t="shared" si="10"/>
      </c>
      <c r="AC7" s="5">
        <f t="shared" si="11"/>
      </c>
      <c r="AG7" s="20"/>
      <c r="AH7" s="18">
        <f t="shared" si="12"/>
      </c>
      <c r="AI7" s="5">
        <f t="shared" si="13"/>
      </c>
      <c r="AM7" s="20"/>
    </row>
    <row r="8" spans="1:39" ht="12.75">
      <c r="A8" s="3">
        <v>606561</v>
      </c>
      <c r="B8" s="9">
        <f t="shared" si="0"/>
        <v>29</v>
      </c>
      <c r="C8" s="9">
        <f t="shared" si="1"/>
      </c>
      <c r="D8" s="18">
        <f t="shared" si="2"/>
      </c>
      <c r="E8" s="5">
        <f t="shared" si="3"/>
      </c>
      <c r="I8" s="20"/>
      <c r="J8" s="18">
        <f t="shared" si="4"/>
      </c>
      <c r="K8" s="5">
        <f t="shared" si="5"/>
      </c>
      <c r="O8" s="20"/>
      <c r="P8" s="18">
        <f t="shared" si="6"/>
        <v>29</v>
      </c>
      <c r="Q8" s="5">
        <f t="shared" si="7"/>
        <v>29.31818181818182</v>
      </c>
      <c r="R8" s="5">
        <v>9</v>
      </c>
      <c r="S8" s="5">
        <v>11.5</v>
      </c>
      <c r="T8" s="5">
        <v>12</v>
      </c>
      <c r="U8" s="20">
        <v>10.5</v>
      </c>
      <c r="V8" s="18">
        <f t="shared" si="8"/>
      </c>
      <c r="W8" s="5">
        <f t="shared" si="9"/>
      </c>
      <c r="AA8" s="20"/>
      <c r="AB8" s="18">
        <f t="shared" si="10"/>
      </c>
      <c r="AC8" s="5">
        <f t="shared" si="11"/>
      </c>
      <c r="AG8" s="20"/>
      <c r="AH8" s="18">
        <f t="shared" si="12"/>
      </c>
      <c r="AI8" s="5">
        <f t="shared" si="13"/>
      </c>
      <c r="AM8" s="20"/>
    </row>
    <row r="9" spans="1:39" ht="12.75">
      <c r="A9" s="3">
        <v>607697</v>
      </c>
      <c r="B9" s="9">
        <f t="shared" si="0"/>
        <v>29</v>
      </c>
      <c r="C9" s="9">
        <f t="shared" si="1"/>
      </c>
      <c r="D9" s="18">
        <f t="shared" si="2"/>
        <v>29</v>
      </c>
      <c r="E9" s="5">
        <f t="shared" si="3"/>
        <v>28.636363636363637</v>
      </c>
      <c r="F9" s="5">
        <v>10</v>
      </c>
      <c r="G9" s="5">
        <v>8.5</v>
      </c>
      <c r="H9" s="5">
        <v>11.5</v>
      </c>
      <c r="I9" s="20">
        <v>12</v>
      </c>
      <c r="J9" s="18">
        <f t="shared" si="4"/>
      </c>
      <c r="K9" s="5">
        <f t="shared" si="5"/>
      </c>
      <c r="O9" s="20"/>
      <c r="P9" s="18">
        <f t="shared" si="6"/>
      </c>
      <c r="Q9" s="5">
        <f t="shared" si="7"/>
      </c>
      <c r="U9" s="20"/>
      <c r="V9" s="18">
        <f t="shared" si="8"/>
      </c>
      <c r="W9" s="5">
        <f t="shared" si="9"/>
      </c>
      <c r="AA9" s="20"/>
      <c r="AB9" s="18">
        <f t="shared" si="10"/>
      </c>
      <c r="AC9" s="5">
        <f t="shared" si="11"/>
      </c>
      <c r="AG9" s="20"/>
      <c r="AH9" s="18">
        <f t="shared" si="12"/>
      </c>
      <c r="AI9" s="5">
        <f t="shared" si="13"/>
      </c>
      <c r="AM9" s="20"/>
    </row>
    <row r="10" spans="1:39" ht="12.75">
      <c r="A10" s="3">
        <v>608867</v>
      </c>
      <c r="B10" s="9">
        <f t="shared" si="0"/>
        <v>25</v>
      </c>
      <c r="C10" s="9">
        <f t="shared" si="1"/>
      </c>
      <c r="D10" s="18">
        <f t="shared" si="2"/>
        <v>25</v>
      </c>
      <c r="E10" s="5">
        <f t="shared" si="3"/>
        <v>24.545454545454547</v>
      </c>
      <c r="F10" s="5">
        <v>5.5</v>
      </c>
      <c r="G10" s="5">
        <v>8</v>
      </c>
      <c r="H10" s="5">
        <v>12.5</v>
      </c>
      <c r="I10" s="20">
        <v>10</v>
      </c>
      <c r="J10" s="18">
        <f t="shared" si="4"/>
      </c>
      <c r="K10" s="5">
        <f t="shared" si="5"/>
      </c>
      <c r="O10" s="20"/>
      <c r="P10" s="18">
        <f t="shared" si="6"/>
      </c>
      <c r="Q10" s="5">
        <f t="shared" si="7"/>
      </c>
      <c r="U10" s="20"/>
      <c r="V10" s="18">
        <f t="shared" si="8"/>
      </c>
      <c r="W10" s="5">
        <f t="shared" si="9"/>
      </c>
      <c r="AA10" s="20"/>
      <c r="AB10" s="18">
        <f t="shared" si="10"/>
      </c>
      <c r="AC10" s="5">
        <f t="shared" si="11"/>
      </c>
      <c r="AG10" s="20"/>
      <c r="AH10" s="18">
        <f t="shared" si="12"/>
      </c>
      <c r="AI10" s="5">
        <f t="shared" si="13"/>
      </c>
      <c r="AM10" s="20"/>
    </row>
    <row r="11" spans="1:39" ht="12.75">
      <c r="A11" s="3">
        <v>609394</v>
      </c>
      <c r="B11" s="9">
        <f t="shared" si="0"/>
        <v>30</v>
      </c>
      <c r="C11" s="9" t="str">
        <f t="shared" si="1"/>
        <v>SI</v>
      </c>
      <c r="D11" s="18">
        <f t="shared" si="2"/>
        <v>31</v>
      </c>
      <c r="E11" s="5">
        <f t="shared" si="3"/>
        <v>30.68181818181818</v>
      </c>
      <c r="F11" s="5">
        <v>10</v>
      </c>
      <c r="G11" s="5">
        <v>11</v>
      </c>
      <c r="H11" s="5">
        <v>11.5</v>
      </c>
      <c r="I11" s="20">
        <v>12.5</v>
      </c>
      <c r="J11" s="18">
        <f t="shared" si="4"/>
      </c>
      <c r="K11" s="5">
        <f t="shared" si="5"/>
      </c>
      <c r="O11" s="20"/>
      <c r="P11" s="18">
        <f t="shared" si="6"/>
      </c>
      <c r="Q11" s="5">
        <f t="shared" si="7"/>
      </c>
      <c r="U11" s="20"/>
      <c r="V11" s="18">
        <f t="shared" si="8"/>
      </c>
      <c r="W11" s="5">
        <f t="shared" si="9"/>
      </c>
      <c r="AA11" s="20"/>
      <c r="AB11" s="18">
        <f t="shared" si="10"/>
      </c>
      <c r="AC11" s="5">
        <f t="shared" si="11"/>
      </c>
      <c r="AG11" s="20"/>
      <c r="AH11" s="18">
        <f t="shared" si="12"/>
      </c>
      <c r="AI11" s="5">
        <f t="shared" si="13"/>
      </c>
      <c r="AM11" s="20"/>
    </row>
    <row r="12" spans="1:39" ht="12.75">
      <c r="A12" s="3">
        <v>616352</v>
      </c>
      <c r="B12" s="9">
        <f t="shared" si="0"/>
      </c>
      <c r="C12" s="9">
        <f t="shared" si="1"/>
      </c>
      <c r="D12" s="18">
        <f t="shared" si="2"/>
      </c>
      <c r="E12" s="5">
        <f t="shared" si="3"/>
      </c>
      <c r="I12" s="20"/>
      <c r="J12" s="18">
        <f t="shared" si="4"/>
      </c>
      <c r="K12" s="5">
        <f t="shared" si="5"/>
        <v>13.636363636363637</v>
      </c>
      <c r="L12" s="5">
        <v>9.5</v>
      </c>
      <c r="M12" s="5">
        <v>5.5</v>
      </c>
      <c r="N12" s="5">
        <v>5</v>
      </c>
      <c r="O12" s="20">
        <v>0</v>
      </c>
      <c r="P12" s="18">
        <f t="shared" si="6"/>
      </c>
      <c r="Q12" s="5" t="str">
        <f t="shared" si="7"/>
        <v>+++</v>
      </c>
      <c r="R12" s="5" t="s">
        <v>13</v>
      </c>
      <c r="S12" s="5" t="s">
        <v>13</v>
      </c>
      <c r="T12" s="5" t="s">
        <v>13</v>
      </c>
      <c r="U12" s="20" t="s">
        <v>13</v>
      </c>
      <c r="V12" s="18">
        <f t="shared" si="8"/>
      </c>
      <c r="W12" s="5">
        <f t="shared" si="9"/>
      </c>
      <c r="AA12" s="20"/>
      <c r="AB12" s="18">
        <f t="shared" si="10"/>
      </c>
      <c r="AC12" s="5">
        <f t="shared" si="11"/>
      </c>
      <c r="AG12" s="20"/>
      <c r="AH12" s="18">
        <f t="shared" si="12"/>
      </c>
      <c r="AI12" s="5">
        <f t="shared" si="13"/>
      </c>
      <c r="AM12" s="20"/>
    </row>
    <row r="13" spans="1:39" ht="12.75">
      <c r="A13" s="3">
        <v>618104</v>
      </c>
      <c r="B13" s="9">
        <f t="shared" si="0"/>
      </c>
      <c r="C13" s="9">
        <f t="shared" si="1"/>
      </c>
      <c r="D13" s="18">
        <f t="shared" si="2"/>
      </c>
      <c r="E13" s="5">
        <f t="shared" si="3"/>
      </c>
      <c r="I13" s="20"/>
      <c r="J13" s="18">
        <f t="shared" si="4"/>
      </c>
      <c r="K13" s="5">
        <f t="shared" si="5"/>
      </c>
      <c r="O13" s="20"/>
      <c r="P13" s="18">
        <f t="shared" si="6"/>
      </c>
      <c r="Q13" s="5">
        <f t="shared" si="7"/>
      </c>
      <c r="U13" s="20"/>
      <c r="V13" s="18">
        <f t="shared" si="8"/>
      </c>
      <c r="W13" s="5">
        <f t="shared" si="9"/>
      </c>
      <c r="AA13" s="20"/>
      <c r="AB13" s="18">
        <f t="shared" si="10"/>
      </c>
      <c r="AC13" s="5">
        <f t="shared" si="11"/>
      </c>
      <c r="AG13" s="20"/>
      <c r="AH13" s="18">
        <f t="shared" si="12"/>
      </c>
      <c r="AI13" s="5">
        <f t="shared" si="13"/>
      </c>
      <c r="AM13" s="20"/>
    </row>
    <row r="14" spans="1:39" ht="12.75">
      <c r="A14" s="3">
        <v>619296</v>
      </c>
      <c r="B14" s="9">
        <f t="shared" si="0"/>
        <v>20</v>
      </c>
      <c r="C14" s="9">
        <f t="shared" si="1"/>
      </c>
      <c r="D14" s="18">
        <f t="shared" si="2"/>
      </c>
      <c r="E14" s="5" t="str">
        <f t="shared" si="3"/>
        <v>+++</v>
      </c>
      <c r="F14" s="5" t="s">
        <v>13</v>
      </c>
      <c r="G14" s="5" t="s">
        <v>13</v>
      </c>
      <c r="H14" s="5" t="s">
        <v>13</v>
      </c>
      <c r="I14" s="20" t="s">
        <v>13</v>
      </c>
      <c r="J14" s="18">
        <f t="shared" si="4"/>
      </c>
      <c r="K14" s="5">
        <f t="shared" si="5"/>
      </c>
      <c r="O14" s="20"/>
      <c r="P14" s="18">
        <f t="shared" si="6"/>
        <v>20</v>
      </c>
      <c r="Q14" s="5">
        <f t="shared" si="7"/>
        <v>20.113636363636363</v>
      </c>
      <c r="R14" s="5">
        <v>8</v>
      </c>
      <c r="S14" s="5">
        <v>10.5</v>
      </c>
      <c r="T14" s="5">
        <v>9.5</v>
      </c>
      <c r="U14" s="20">
        <v>1.5</v>
      </c>
      <c r="V14" s="18">
        <f t="shared" si="8"/>
      </c>
      <c r="W14" s="5">
        <f t="shared" si="9"/>
      </c>
      <c r="AA14" s="20"/>
      <c r="AB14" s="18">
        <f t="shared" si="10"/>
      </c>
      <c r="AC14" s="5">
        <f t="shared" si="11"/>
      </c>
      <c r="AG14" s="20"/>
      <c r="AH14" s="18">
        <f t="shared" si="12"/>
      </c>
      <c r="AI14" s="5">
        <f t="shared" si="13"/>
      </c>
      <c r="AM14" s="20"/>
    </row>
    <row r="15" spans="1:39" ht="12.75">
      <c r="A15" s="14">
        <v>619793</v>
      </c>
      <c r="B15" s="9">
        <f t="shared" si="0"/>
        <v>20</v>
      </c>
      <c r="C15" s="9">
        <f t="shared" si="1"/>
      </c>
      <c r="D15" s="18">
        <f t="shared" si="2"/>
      </c>
      <c r="E15" s="5">
        <f t="shared" si="3"/>
      </c>
      <c r="I15" s="20"/>
      <c r="J15" s="18">
        <f t="shared" si="4"/>
      </c>
      <c r="K15" s="5">
        <f t="shared" si="5"/>
        <v>14.65909090909091</v>
      </c>
      <c r="L15" s="5">
        <v>7</v>
      </c>
      <c r="M15" s="5">
        <v>5.5</v>
      </c>
      <c r="N15" s="5">
        <v>6</v>
      </c>
      <c r="O15" s="20">
        <v>3</v>
      </c>
      <c r="P15" s="18">
        <f t="shared" si="6"/>
        <v>20</v>
      </c>
      <c r="Q15" s="5">
        <f t="shared" si="7"/>
        <v>19.5</v>
      </c>
      <c r="R15" s="5">
        <v>3.5</v>
      </c>
      <c r="S15" s="5">
        <v>8</v>
      </c>
      <c r="T15" s="5">
        <v>11.5</v>
      </c>
      <c r="U15" s="20">
        <v>5.6</v>
      </c>
      <c r="V15" s="18">
        <f t="shared" si="8"/>
      </c>
      <c r="W15" s="5">
        <f t="shared" si="9"/>
      </c>
      <c r="AA15" s="20"/>
      <c r="AB15" s="18">
        <f t="shared" si="10"/>
      </c>
      <c r="AC15" s="5">
        <f t="shared" si="11"/>
      </c>
      <c r="AG15" s="20"/>
      <c r="AH15" s="18">
        <f t="shared" si="12"/>
      </c>
      <c r="AI15" s="5">
        <f t="shared" si="13"/>
      </c>
      <c r="AM15" s="20"/>
    </row>
    <row r="16" spans="1:39" ht="12.75">
      <c r="A16" s="3">
        <v>620039</v>
      </c>
      <c r="B16" s="9">
        <f t="shared" si="0"/>
      </c>
      <c r="C16" s="9">
        <f t="shared" si="1"/>
      </c>
      <c r="D16" s="18">
        <f t="shared" si="2"/>
      </c>
      <c r="E16" s="5">
        <f t="shared" si="3"/>
      </c>
      <c r="I16" s="20"/>
      <c r="J16" s="18">
        <f t="shared" si="4"/>
      </c>
      <c r="K16" s="5">
        <f t="shared" si="5"/>
      </c>
      <c r="O16" s="20"/>
      <c r="P16" s="18">
        <f t="shared" si="6"/>
      </c>
      <c r="Q16" s="5">
        <f t="shared" si="7"/>
      </c>
      <c r="U16" s="20"/>
      <c r="V16" s="18">
        <f t="shared" si="8"/>
      </c>
      <c r="W16" s="5">
        <f t="shared" si="9"/>
      </c>
      <c r="AA16" s="20"/>
      <c r="AB16" s="18">
        <f t="shared" si="10"/>
      </c>
      <c r="AC16" s="5">
        <f t="shared" si="11"/>
      </c>
      <c r="AG16" s="20"/>
      <c r="AH16" s="18">
        <f t="shared" si="12"/>
      </c>
      <c r="AI16" s="5">
        <f t="shared" si="13"/>
      </c>
      <c r="AM16" s="20"/>
    </row>
    <row r="17" spans="1:39" ht="12.75">
      <c r="A17" s="25">
        <v>620062</v>
      </c>
      <c r="B17" s="9">
        <f t="shared" si="0"/>
      </c>
      <c r="C17" s="9">
        <f t="shared" si="1"/>
      </c>
      <c r="D17" s="18">
        <f t="shared" si="2"/>
      </c>
      <c r="E17" s="5">
        <f t="shared" si="3"/>
      </c>
      <c r="I17" s="20"/>
      <c r="J17" s="18">
        <f t="shared" si="4"/>
      </c>
      <c r="K17" s="5" t="str">
        <f t="shared" si="5"/>
        <v>+++</v>
      </c>
      <c r="L17" s="5" t="s">
        <v>13</v>
      </c>
      <c r="M17" s="5" t="s">
        <v>13</v>
      </c>
      <c r="N17" s="5" t="s">
        <v>13</v>
      </c>
      <c r="O17" s="20" t="s">
        <v>13</v>
      </c>
      <c r="P17" s="18">
        <f t="shared" si="6"/>
      </c>
      <c r="Q17" s="5">
        <f t="shared" si="7"/>
      </c>
      <c r="U17" s="20"/>
      <c r="V17" s="18">
        <f t="shared" si="8"/>
      </c>
      <c r="W17" s="5">
        <f t="shared" si="9"/>
      </c>
      <c r="AA17" s="20"/>
      <c r="AB17" s="18">
        <f t="shared" si="10"/>
      </c>
      <c r="AC17" s="5">
        <f t="shared" si="11"/>
      </c>
      <c r="AG17" s="20"/>
      <c r="AH17" s="18">
        <f t="shared" si="12"/>
      </c>
      <c r="AI17" s="5">
        <f t="shared" si="13"/>
      </c>
      <c r="AM17" s="20"/>
    </row>
    <row r="18" spans="1:39" ht="12.75">
      <c r="A18" s="3">
        <v>624040</v>
      </c>
      <c r="B18" s="9">
        <f t="shared" si="0"/>
      </c>
      <c r="C18" s="9">
        <f t="shared" si="1"/>
      </c>
      <c r="D18" s="18">
        <f t="shared" si="2"/>
      </c>
      <c r="E18" s="5">
        <f t="shared" si="3"/>
      </c>
      <c r="I18" s="20"/>
      <c r="J18" s="18">
        <f t="shared" si="4"/>
      </c>
      <c r="K18" s="5">
        <f t="shared" si="5"/>
      </c>
      <c r="O18" s="20"/>
      <c r="P18" s="18">
        <f t="shared" si="6"/>
      </c>
      <c r="Q18" s="5">
        <f t="shared" si="7"/>
      </c>
      <c r="U18" s="20"/>
      <c r="V18" s="18">
        <f t="shared" si="8"/>
      </c>
      <c r="W18" s="5">
        <f t="shared" si="9"/>
      </c>
      <c r="AA18" s="20"/>
      <c r="AB18" s="18">
        <f t="shared" si="10"/>
      </c>
      <c r="AC18" s="5">
        <f t="shared" si="11"/>
      </c>
      <c r="AG18" s="20"/>
      <c r="AH18" s="18">
        <f t="shared" si="12"/>
      </c>
      <c r="AI18" s="5">
        <f t="shared" si="13"/>
      </c>
      <c r="AM18" s="20"/>
    </row>
    <row r="19" spans="1:39" ht="12.75">
      <c r="A19" s="3">
        <v>626136</v>
      </c>
      <c r="B19" s="9">
        <f t="shared" si="0"/>
        <v>21</v>
      </c>
      <c r="C19" s="9">
        <f t="shared" si="1"/>
      </c>
      <c r="D19" s="18">
        <f t="shared" si="2"/>
        <v>21</v>
      </c>
      <c r="E19" s="5">
        <f t="shared" si="3"/>
        <v>20.795454545454547</v>
      </c>
      <c r="F19" s="5">
        <v>10</v>
      </c>
      <c r="G19" s="5">
        <v>10</v>
      </c>
      <c r="H19" s="5">
        <v>10.5</v>
      </c>
      <c r="I19" s="20">
        <v>0</v>
      </c>
      <c r="J19" s="18">
        <f t="shared" si="4"/>
      </c>
      <c r="K19" s="5">
        <f t="shared" si="5"/>
      </c>
      <c r="O19" s="20"/>
      <c r="P19" s="18">
        <f t="shared" si="6"/>
      </c>
      <c r="Q19" s="5">
        <f t="shared" si="7"/>
      </c>
      <c r="U19" s="20"/>
      <c r="V19" s="18">
        <f t="shared" si="8"/>
      </c>
      <c r="W19" s="5">
        <f t="shared" si="9"/>
      </c>
      <c r="AA19" s="20"/>
      <c r="AB19" s="18">
        <f t="shared" si="10"/>
      </c>
      <c r="AC19" s="5">
        <f t="shared" si="11"/>
      </c>
      <c r="AG19" s="20"/>
      <c r="AH19" s="18">
        <f t="shared" si="12"/>
      </c>
      <c r="AI19" s="5">
        <f t="shared" si="13"/>
      </c>
      <c r="AM19" s="20"/>
    </row>
    <row r="20" spans="1:39" ht="12.75">
      <c r="A20" s="3">
        <v>626373</v>
      </c>
      <c r="B20" s="9">
        <f t="shared" si="0"/>
        <v>22</v>
      </c>
      <c r="C20" s="9">
        <f t="shared" si="1"/>
      </c>
      <c r="D20" s="18">
        <f t="shared" si="2"/>
        <v>22</v>
      </c>
      <c r="E20" s="5">
        <f t="shared" si="3"/>
        <v>21.81818181818182</v>
      </c>
      <c r="F20" s="5">
        <v>7.5</v>
      </c>
      <c r="G20" s="5">
        <v>11</v>
      </c>
      <c r="H20" s="5">
        <v>11.5</v>
      </c>
      <c r="I20" s="20">
        <v>2</v>
      </c>
      <c r="J20" s="18">
        <f t="shared" si="4"/>
      </c>
      <c r="K20" s="5">
        <f t="shared" si="5"/>
      </c>
      <c r="O20" s="20"/>
      <c r="P20" s="18">
        <f t="shared" si="6"/>
      </c>
      <c r="Q20" s="5">
        <f t="shared" si="7"/>
      </c>
      <c r="U20" s="20"/>
      <c r="V20" s="18">
        <f t="shared" si="8"/>
      </c>
      <c r="W20" s="5">
        <f t="shared" si="9"/>
      </c>
      <c r="AA20" s="20"/>
      <c r="AB20" s="18">
        <f t="shared" si="10"/>
      </c>
      <c r="AC20" s="5">
        <f t="shared" si="11"/>
      </c>
      <c r="AG20" s="20"/>
      <c r="AH20" s="18">
        <f t="shared" si="12"/>
      </c>
      <c r="AI20" s="5">
        <f t="shared" si="13"/>
      </c>
      <c r="AM20" s="20"/>
    </row>
    <row r="21" spans="1:39" ht="12.75">
      <c r="A21" s="3">
        <v>628263</v>
      </c>
      <c r="B21" s="9">
        <f t="shared" si="0"/>
        <v>26</v>
      </c>
      <c r="C21" s="9">
        <f t="shared" si="1"/>
      </c>
      <c r="D21" s="18">
        <f t="shared" si="2"/>
      </c>
      <c r="E21" s="5">
        <f t="shared" si="3"/>
      </c>
      <c r="I21" s="20"/>
      <c r="J21" s="18">
        <f t="shared" si="4"/>
        <v>26</v>
      </c>
      <c r="K21" s="5">
        <f t="shared" si="5"/>
        <v>25.56818181818182</v>
      </c>
      <c r="L21" s="5">
        <v>7.5</v>
      </c>
      <c r="M21" s="5">
        <v>12</v>
      </c>
      <c r="N21" s="5">
        <v>7.5</v>
      </c>
      <c r="O21" s="20">
        <v>10.5</v>
      </c>
      <c r="P21" s="18">
        <f t="shared" si="6"/>
      </c>
      <c r="Q21" s="5">
        <f t="shared" si="7"/>
      </c>
      <c r="U21" s="20"/>
      <c r="V21" s="18">
        <f t="shared" si="8"/>
      </c>
      <c r="W21" s="5">
        <f t="shared" si="9"/>
      </c>
      <c r="AA21" s="20"/>
      <c r="AB21" s="18">
        <f t="shared" si="10"/>
      </c>
      <c r="AC21" s="5">
        <f t="shared" si="11"/>
      </c>
      <c r="AG21" s="20"/>
      <c r="AH21" s="18">
        <f t="shared" si="12"/>
      </c>
      <c r="AI21" s="5">
        <f t="shared" si="13"/>
      </c>
      <c r="AM21" s="20"/>
    </row>
    <row r="22" spans="1:39" ht="12.75">
      <c r="A22" s="3">
        <v>628780</v>
      </c>
      <c r="B22" s="9">
        <f t="shared" si="0"/>
      </c>
      <c r="C22" s="9">
        <f t="shared" si="1"/>
      </c>
      <c r="D22" s="18">
        <f t="shared" si="2"/>
      </c>
      <c r="E22" s="5">
        <f t="shared" si="3"/>
      </c>
      <c r="I22" s="20"/>
      <c r="J22" s="18">
        <f t="shared" si="4"/>
      </c>
      <c r="K22" s="5">
        <f t="shared" si="5"/>
      </c>
      <c r="O22" s="20"/>
      <c r="P22" s="18">
        <f t="shared" si="6"/>
      </c>
      <c r="Q22" s="5">
        <f t="shared" si="7"/>
      </c>
      <c r="U22" s="20"/>
      <c r="V22" s="18">
        <f t="shared" si="8"/>
      </c>
      <c r="W22" s="5">
        <f t="shared" si="9"/>
      </c>
      <c r="AA22" s="20"/>
      <c r="AB22" s="18">
        <f t="shared" si="10"/>
      </c>
      <c r="AC22" s="5">
        <f t="shared" si="11"/>
      </c>
      <c r="AG22" s="20"/>
      <c r="AH22" s="18">
        <f t="shared" si="12"/>
      </c>
      <c r="AI22" s="5">
        <f t="shared" si="13"/>
      </c>
      <c r="AM22" s="20"/>
    </row>
    <row r="23" spans="1:39" ht="12.75">
      <c r="A23" s="3">
        <v>628780</v>
      </c>
      <c r="B23" s="9">
        <f t="shared" si="0"/>
      </c>
      <c r="C23" s="9">
        <f t="shared" si="1"/>
      </c>
      <c r="D23" s="18">
        <f t="shared" si="2"/>
      </c>
      <c r="E23" s="5">
        <f t="shared" si="3"/>
      </c>
      <c r="I23" s="20"/>
      <c r="J23" s="18">
        <f t="shared" si="4"/>
      </c>
      <c r="K23" s="5">
        <f t="shared" si="5"/>
      </c>
      <c r="O23" s="20"/>
      <c r="P23" s="18">
        <f t="shared" si="6"/>
      </c>
      <c r="Q23" s="5">
        <f t="shared" si="7"/>
      </c>
      <c r="U23" s="20"/>
      <c r="V23" s="18">
        <f t="shared" si="8"/>
      </c>
      <c r="W23" s="5">
        <f t="shared" si="9"/>
      </c>
      <c r="AA23" s="20"/>
      <c r="AB23" s="18">
        <f t="shared" si="10"/>
      </c>
      <c r="AC23" s="5">
        <f t="shared" si="11"/>
      </c>
      <c r="AG23" s="20"/>
      <c r="AH23" s="18">
        <f t="shared" si="12"/>
      </c>
      <c r="AI23" s="5">
        <f t="shared" si="13"/>
      </c>
      <c r="AM23" s="20"/>
    </row>
    <row r="24" spans="1:39" ht="12.75">
      <c r="A24" s="3">
        <v>630509</v>
      </c>
      <c r="B24" s="9">
        <f t="shared" si="0"/>
        <v>30</v>
      </c>
      <c r="C24" s="9">
        <f t="shared" si="1"/>
      </c>
      <c r="D24" s="18">
        <f t="shared" si="2"/>
      </c>
      <c r="E24" s="5">
        <f t="shared" si="3"/>
      </c>
      <c r="I24" s="20"/>
      <c r="J24" s="18">
        <f t="shared" si="4"/>
        <v>30</v>
      </c>
      <c r="K24" s="5">
        <f t="shared" si="5"/>
        <v>30.340909090909093</v>
      </c>
      <c r="L24" s="5">
        <v>11.5</v>
      </c>
      <c r="M24" s="5">
        <v>11.5</v>
      </c>
      <c r="N24" s="5">
        <v>10.5</v>
      </c>
      <c r="O24" s="20">
        <v>11</v>
      </c>
      <c r="P24" s="18">
        <f t="shared" si="6"/>
      </c>
      <c r="Q24" s="5">
        <f t="shared" si="7"/>
      </c>
      <c r="U24" s="20"/>
      <c r="V24" s="18">
        <f t="shared" si="8"/>
      </c>
      <c r="W24" s="5">
        <f t="shared" si="9"/>
      </c>
      <c r="AA24" s="20"/>
      <c r="AB24" s="18">
        <f t="shared" si="10"/>
      </c>
      <c r="AC24" s="5">
        <f t="shared" si="11"/>
      </c>
      <c r="AG24" s="20"/>
      <c r="AH24" s="18">
        <f t="shared" si="12"/>
      </c>
      <c r="AI24" s="5">
        <f t="shared" si="13"/>
      </c>
      <c r="AM24" s="20"/>
    </row>
    <row r="25" spans="1:39" ht="12.75">
      <c r="A25" s="3">
        <v>630532</v>
      </c>
      <c r="B25" s="9">
        <f t="shared" si="0"/>
      </c>
      <c r="C25" s="9">
        <f t="shared" si="1"/>
      </c>
      <c r="D25" s="18">
        <f t="shared" si="2"/>
      </c>
      <c r="E25" s="5">
        <f t="shared" si="3"/>
      </c>
      <c r="I25" s="20"/>
      <c r="J25" s="18">
        <f t="shared" si="4"/>
      </c>
      <c r="K25" s="5">
        <f t="shared" si="5"/>
      </c>
      <c r="O25" s="20"/>
      <c r="P25" s="18">
        <f t="shared" si="6"/>
      </c>
      <c r="Q25" s="5">
        <f t="shared" si="7"/>
      </c>
      <c r="U25" s="20"/>
      <c r="V25" s="18">
        <f t="shared" si="8"/>
      </c>
      <c r="W25" s="5">
        <f t="shared" si="9"/>
      </c>
      <c r="AA25" s="20"/>
      <c r="AB25" s="18">
        <f t="shared" si="10"/>
      </c>
      <c r="AC25" s="5">
        <f t="shared" si="11"/>
      </c>
      <c r="AG25" s="20"/>
      <c r="AH25" s="18">
        <f t="shared" si="12"/>
      </c>
      <c r="AI25" s="5">
        <f t="shared" si="13"/>
      </c>
      <c r="AM25" s="20"/>
    </row>
    <row r="26" spans="1:39" ht="12.75">
      <c r="A26" s="3">
        <v>640256</v>
      </c>
      <c r="B26" s="9">
        <f t="shared" si="0"/>
      </c>
      <c r="C26" s="9">
        <f t="shared" si="1"/>
      </c>
      <c r="D26" s="18">
        <f t="shared" si="2"/>
      </c>
      <c r="E26" s="5">
        <f t="shared" si="3"/>
      </c>
      <c r="I26" s="20"/>
      <c r="J26" s="18">
        <f t="shared" si="4"/>
      </c>
      <c r="K26" s="5">
        <f t="shared" si="5"/>
      </c>
      <c r="O26" s="20"/>
      <c r="P26" s="18">
        <f t="shared" si="6"/>
      </c>
      <c r="Q26" s="5">
        <f t="shared" si="7"/>
      </c>
      <c r="U26" s="20"/>
      <c r="V26" s="18">
        <f t="shared" si="8"/>
      </c>
      <c r="W26" s="5">
        <f t="shared" si="9"/>
      </c>
      <c r="AA26" s="20"/>
      <c r="AB26" s="18">
        <f t="shared" si="10"/>
      </c>
      <c r="AC26" s="5">
        <f t="shared" si="11"/>
      </c>
      <c r="AG26" s="20"/>
      <c r="AH26" s="18">
        <f t="shared" si="12"/>
      </c>
      <c r="AI26" s="5">
        <f t="shared" si="13"/>
      </c>
      <c r="AM26" s="20"/>
    </row>
    <row r="27" spans="1:39" ht="12.75">
      <c r="A27" s="3">
        <v>640263</v>
      </c>
      <c r="B27" s="9">
        <f t="shared" si="0"/>
      </c>
      <c r="C27" s="9">
        <f t="shared" si="1"/>
      </c>
      <c r="D27" s="18"/>
      <c r="E27" s="5">
        <f t="shared" si="3"/>
      </c>
      <c r="I27" s="20"/>
      <c r="J27" s="18">
        <f t="shared" si="4"/>
      </c>
      <c r="K27" s="5">
        <f t="shared" si="5"/>
      </c>
      <c r="O27" s="20"/>
      <c r="P27" s="18"/>
      <c r="Q27" s="5">
        <f t="shared" si="7"/>
      </c>
      <c r="U27" s="20"/>
      <c r="V27" s="18"/>
      <c r="W27" s="5">
        <f t="shared" si="9"/>
      </c>
      <c r="AA27" s="20"/>
      <c r="AB27" s="18"/>
      <c r="AC27" s="5">
        <f t="shared" si="11"/>
      </c>
      <c r="AG27" s="20"/>
      <c r="AH27" s="18"/>
      <c r="AI27" s="5">
        <f t="shared" si="13"/>
      </c>
      <c r="AM27" s="20"/>
    </row>
    <row r="28" spans="1:39" ht="12.75">
      <c r="A28" s="3">
        <v>640877</v>
      </c>
      <c r="B28" s="9">
        <f t="shared" si="0"/>
      </c>
      <c r="C28" s="9">
        <f t="shared" si="1"/>
      </c>
      <c r="D28" s="18">
        <f aca="true" t="shared" si="14" ref="D28:D59">IF(AND(E28&lt;&gt;"",E28&lt;&gt;"+++",E28&gt;=17.5),ROUND(E28,0),"")</f>
      </c>
      <c r="E28" s="5">
        <f t="shared" si="3"/>
      </c>
      <c r="I28" s="20"/>
      <c r="J28" s="18">
        <f t="shared" si="4"/>
      </c>
      <c r="K28" s="5">
        <f t="shared" si="5"/>
      </c>
      <c r="O28" s="20"/>
      <c r="P28" s="18">
        <f aca="true" t="shared" si="15" ref="P28:P46">IF(AND(Q28&lt;&gt;"",Q28&lt;&gt;"+++",Q28&gt;=17.5),ROUND(Q28,0),"")</f>
      </c>
      <c r="Q28" s="5">
        <f t="shared" si="7"/>
      </c>
      <c r="U28" s="20"/>
      <c r="V28" s="18">
        <f aca="true" t="shared" si="16" ref="V28:V46">IF(AND(W28&lt;&gt;"",W28&lt;&gt;"+++",W28&gt;=17.5),ROUND(W28,0),"")</f>
      </c>
      <c r="W28" s="5">
        <f t="shared" si="9"/>
      </c>
      <c r="AA28" s="20"/>
      <c r="AB28" s="18">
        <f aca="true" t="shared" si="17" ref="AB28:AB46">IF(AND(AC28&lt;&gt;"",AC28&lt;&gt;"+++",AC28&gt;=17.5),ROUND(AC28,0),"")</f>
      </c>
      <c r="AC28" s="5">
        <f t="shared" si="11"/>
      </c>
      <c r="AG28" s="20"/>
      <c r="AH28" s="18">
        <f aca="true" t="shared" si="18" ref="AH28:AH46">IF(AND(AI28&lt;&gt;"",AI28&lt;&gt;"+++",AI28&gt;=17.5),ROUND(AI28,0),"")</f>
      </c>
      <c r="AI28" s="5">
        <f t="shared" si="13"/>
      </c>
      <c r="AM28" s="20"/>
    </row>
    <row r="29" spans="1:39" ht="12.75">
      <c r="A29" s="3">
        <v>640948</v>
      </c>
      <c r="B29" s="9">
        <f t="shared" si="0"/>
      </c>
      <c r="C29" s="9">
        <f t="shared" si="1"/>
      </c>
      <c r="D29" s="18">
        <f t="shared" si="14"/>
      </c>
      <c r="E29" s="5">
        <f t="shared" si="3"/>
      </c>
      <c r="I29" s="20"/>
      <c r="J29" s="18">
        <f t="shared" si="4"/>
      </c>
      <c r="K29" s="5">
        <f t="shared" si="5"/>
        <v>15</v>
      </c>
      <c r="L29" s="5">
        <v>5.5</v>
      </c>
      <c r="M29" s="5">
        <v>4.5</v>
      </c>
      <c r="N29" s="5">
        <v>11</v>
      </c>
      <c r="O29" s="20">
        <v>1</v>
      </c>
      <c r="P29" s="18">
        <f t="shared" si="15"/>
      </c>
      <c r="Q29" s="5">
        <f t="shared" si="7"/>
      </c>
      <c r="U29" s="20"/>
      <c r="V29" s="18">
        <f t="shared" si="16"/>
      </c>
      <c r="W29" s="5">
        <f t="shared" si="9"/>
      </c>
      <c r="AA29" s="20"/>
      <c r="AB29" s="18">
        <f t="shared" si="17"/>
      </c>
      <c r="AC29" s="5">
        <f t="shared" si="11"/>
      </c>
      <c r="AG29" s="20"/>
      <c r="AH29" s="18">
        <f t="shared" si="18"/>
      </c>
      <c r="AI29" s="5">
        <f t="shared" si="13"/>
      </c>
      <c r="AM29" s="20"/>
    </row>
    <row r="30" spans="1:39" ht="12.75">
      <c r="A30" s="3">
        <v>641878</v>
      </c>
      <c r="B30" s="9">
        <f t="shared" si="0"/>
      </c>
      <c r="C30" s="9">
        <f t="shared" si="1"/>
      </c>
      <c r="D30" s="18">
        <f t="shared" si="14"/>
      </c>
      <c r="E30" s="5">
        <f t="shared" si="3"/>
      </c>
      <c r="I30" s="20"/>
      <c r="J30" s="18">
        <f t="shared" si="4"/>
      </c>
      <c r="K30" s="5">
        <f t="shared" si="5"/>
      </c>
      <c r="O30" s="20"/>
      <c r="P30" s="18">
        <f t="shared" si="15"/>
      </c>
      <c r="Q30" s="5">
        <f t="shared" si="7"/>
      </c>
      <c r="U30" s="20"/>
      <c r="V30" s="18">
        <f t="shared" si="16"/>
      </c>
      <c r="W30" s="5">
        <f t="shared" si="9"/>
      </c>
      <c r="AA30" s="20"/>
      <c r="AB30" s="18">
        <f t="shared" si="17"/>
      </c>
      <c r="AC30" s="5">
        <f t="shared" si="11"/>
      </c>
      <c r="AG30" s="20"/>
      <c r="AH30" s="18">
        <f t="shared" si="18"/>
      </c>
      <c r="AI30" s="5">
        <f t="shared" si="13"/>
      </c>
      <c r="AM30" s="20"/>
    </row>
    <row r="31" spans="1:39" ht="12.75">
      <c r="A31" s="3">
        <v>642079</v>
      </c>
      <c r="B31" s="9">
        <f t="shared" si="0"/>
        <v>30</v>
      </c>
      <c r="C31" s="9" t="str">
        <f t="shared" si="1"/>
        <v>SI</v>
      </c>
      <c r="D31" s="18">
        <f t="shared" si="14"/>
        <v>31</v>
      </c>
      <c r="E31" s="5">
        <f t="shared" si="3"/>
        <v>31.363636363636363</v>
      </c>
      <c r="F31" s="5">
        <v>11.5</v>
      </c>
      <c r="G31" s="5">
        <v>11.5</v>
      </c>
      <c r="H31" s="5">
        <v>11</v>
      </c>
      <c r="I31" s="5">
        <v>12</v>
      </c>
      <c r="J31" s="18">
        <f t="shared" si="4"/>
      </c>
      <c r="K31" s="5">
        <f t="shared" si="5"/>
      </c>
      <c r="O31" s="20"/>
      <c r="P31" s="18">
        <f t="shared" si="15"/>
      </c>
      <c r="Q31" s="5">
        <f t="shared" si="7"/>
      </c>
      <c r="U31" s="20"/>
      <c r="V31" s="18">
        <f t="shared" si="16"/>
      </c>
      <c r="W31" s="5">
        <f t="shared" si="9"/>
      </c>
      <c r="AA31" s="20"/>
      <c r="AB31" s="18">
        <f t="shared" si="17"/>
      </c>
      <c r="AC31" s="5">
        <f t="shared" si="11"/>
      </c>
      <c r="AG31" s="20"/>
      <c r="AH31" s="18">
        <f t="shared" si="18"/>
      </c>
      <c r="AI31" s="5">
        <f t="shared" si="13"/>
      </c>
      <c r="AM31" s="20"/>
    </row>
    <row r="32" spans="1:39" ht="12.75">
      <c r="A32" s="3">
        <v>642433</v>
      </c>
      <c r="B32" s="9">
        <f t="shared" si="0"/>
      </c>
      <c r="C32" s="9">
        <f t="shared" si="1"/>
      </c>
      <c r="D32" s="18">
        <f t="shared" si="14"/>
      </c>
      <c r="E32" s="5">
        <f t="shared" si="3"/>
      </c>
      <c r="J32" s="18">
        <f t="shared" si="4"/>
      </c>
      <c r="K32" s="5">
        <f t="shared" si="5"/>
      </c>
      <c r="O32" s="20"/>
      <c r="P32" s="18">
        <f t="shared" si="15"/>
      </c>
      <c r="Q32" s="5">
        <f t="shared" si="7"/>
      </c>
      <c r="U32" s="20"/>
      <c r="V32" s="18">
        <f t="shared" si="16"/>
      </c>
      <c r="W32" s="5">
        <f t="shared" si="9"/>
      </c>
      <c r="AA32" s="20"/>
      <c r="AB32" s="18">
        <f t="shared" si="17"/>
      </c>
      <c r="AC32" s="5">
        <f t="shared" si="11"/>
      </c>
      <c r="AG32" s="20"/>
      <c r="AH32" s="18">
        <f t="shared" si="18"/>
      </c>
      <c r="AI32" s="5">
        <f t="shared" si="13"/>
      </c>
      <c r="AM32" s="20"/>
    </row>
    <row r="33" spans="1:39" ht="12.75">
      <c r="A33" s="3">
        <v>642791</v>
      </c>
      <c r="B33" s="9">
        <f t="shared" si="0"/>
        <v>19</v>
      </c>
      <c r="C33" s="9">
        <f t="shared" si="1"/>
      </c>
      <c r="D33" s="18">
        <f t="shared" si="14"/>
        <v>19</v>
      </c>
      <c r="E33" s="5">
        <f t="shared" si="3"/>
        <v>19.43181818181818</v>
      </c>
      <c r="F33" s="5">
        <v>5</v>
      </c>
      <c r="G33" s="5">
        <v>11</v>
      </c>
      <c r="H33" s="5">
        <v>11</v>
      </c>
      <c r="I33" s="20">
        <v>1.5</v>
      </c>
      <c r="J33" s="18">
        <f t="shared" si="4"/>
      </c>
      <c r="K33" s="5">
        <f t="shared" si="5"/>
      </c>
      <c r="O33" s="20"/>
      <c r="P33" s="18">
        <f t="shared" si="15"/>
      </c>
      <c r="Q33" s="5">
        <f t="shared" si="7"/>
      </c>
      <c r="U33" s="20"/>
      <c r="V33" s="18">
        <f t="shared" si="16"/>
      </c>
      <c r="W33" s="5">
        <f t="shared" si="9"/>
      </c>
      <c r="AA33" s="20"/>
      <c r="AB33" s="18">
        <f t="shared" si="17"/>
      </c>
      <c r="AC33" s="5">
        <f t="shared" si="11"/>
      </c>
      <c r="AG33" s="20"/>
      <c r="AH33" s="18">
        <f t="shared" si="18"/>
      </c>
      <c r="AI33" s="5">
        <f t="shared" si="13"/>
      </c>
      <c r="AM33" s="20"/>
    </row>
    <row r="34" spans="1:39" ht="12.75">
      <c r="A34" s="3">
        <v>642865</v>
      </c>
      <c r="B34" s="9">
        <f t="shared" si="0"/>
      </c>
      <c r="C34" s="9">
        <f t="shared" si="1"/>
      </c>
      <c r="D34" s="18">
        <f t="shared" si="14"/>
      </c>
      <c r="E34" s="5">
        <f t="shared" si="3"/>
      </c>
      <c r="I34" s="20"/>
      <c r="J34" s="18">
        <f t="shared" si="4"/>
      </c>
      <c r="K34" s="5">
        <f t="shared" si="5"/>
        <v>17.386363636363637</v>
      </c>
      <c r="L34" s="5">
        <v>5</v>
      </c>
      <c r="M34" s="5">
        <v>6.5</v>
      </c>
      <c r="N34" s="5">
        <v>11</v>
      </c>
      <c r="O34" s="20">
        <v>3</v>
      </c>
      <c r="P34" s="18">
        <f t="shared" si="15"/>
      </c>
      <c r="Q34" s="26">
        <f t="shared" si="7"/>
        <v>13.977272727272727</v>
      </c>
      <c r="R34" s="5">
        <v>3.5</v>
      </c>
      <c r="S34" s="5">
        <v>4.5</v>
      </c>
      <c r="T34" s="5">
        <v>12.5</v>
      </c>
      <c r="U34" s="20">
        <v>0</v>
      </c>
      <c r="V34" s="18">
        <f t="shared" si="16"/>
      </c>
      <c r="W34" s="5">
        <f t="shared" si="9"/>
      </c>
      <c r="AA34" s="20"/>
      <c r="AB34" s="18">
        <f t="shared" si="17"/>
      </c>
      <c r="AC34" s="5">
        <f t="shared" si="11"/>
      </c>
      <c r="AG34" s="20"/>
      <c r="AH34" s="18">
        <f t="shared" si="18"/>
      </c>
      <c r="AI34" s="5">
        <f t="shared" si="13"/>
      </c>
      <c r="AM34" s="20"/>
    </row>
    <row r="35" spans="1:39" ht="12.75">
      <c r="A35" s="3">
        <v>642991</v>
      </c>
      <c r="B35" s="9">
        <f aca="true" t="shared" si="19" ref="B35:B66">IF(OR(D35&lt;&gt;"",J35&lt;&gt;"",P35&lt;&gt;"",D35&lt;&gt;"",D35&lt;&gt;"",D35&lt;&gt;""),MIN(30,MAX(D35,J35,P35,D35,D35,D35)),"")</f>
      </c>
      <c r="C35" s="9">
        <f aca="true" t="shared" si="20" ref="C35:C66">IF(MAX(D35,J35,D35,D35,D35,D35)&gt;30,"SI","")</f>
      </c>
      <c r="D35" s="18">
        <f t="shared" si="14"/>
      </c>
      <c r="E35" s="5">
        <f aca="true" t="shared" si="21" ref="E35:E66">IF(F35&lt;&gt;"",IF(F35="*","+++",SUM(F35:I35)/44*30),"")</f>
      </c>
      <c r="I35" s="20"/>
      <c r="J35" s="18">
        <f aca="true" t="shared" si="22" ref="J35:J66">IF(AND(K35&lt;&gt;"",K35&lt;&gt;"+++",K35&gt;=17.5),ROUND(K35,0),"")</f>
      </c>
      <c r="K35" s="5">
        <f aca="true" t="shared" si="23" ref="K35:K66">IF(L35&lt;&gt;"",IF(L35="*","+++",SUM(L35:O35)/44*30),"")</f>
      </c>
      <c r="O35" s="20"/>
      <c r="P35" s="18">
        <f t="shared" si="15"/>
      </c>
      <c r="Q35" s="5">
        <f aca="true" t="shared" si="24" ref="Q35:Q66">IF(R35&lt;&gt;"",IF(R35="*","+++",SUM(R35:U35)/44*30),"")</f>
      </c>
      <c r="U35" s="20"/>
      <c r="V35" s="18">
        <f t="shared" si="16"/>
      </c>
      <c r="W35" s="5">
        <f aca="true" t="shared" si="25" ref="W35:W66">IF(X35&lt;&gt;"",IF(X35="*","+++",SUM(X35:AA35)/44*30),"")</f>
      </c>
      <c r="AA35" s="20"/>
      <c r="AB35" s="18">
        <f t="shared" si="17"/>
      </c>
      <c r="AC35" s="5">
        <f aca="true" t="shared" si="26" ref="AC35:AC66">IF(AD35&lt;&gt;"",IF(AD35="*","+++",SUM(AD35:AG35)/44*30),"")</f>
      </c>
      <c r="AG35" s="20"/>
      <c r="AH35" s="18">
        <f t="shared" si="18"/>
      </c>
      <c r="AI35" s="5">
        <f aca="true" t="shared" si="27" ref="AI35:AI66">IF(AJ35&lt;&gt;"",IF(AJ35="*","+++",SUM(AJ35:AM35)/44*30),"")</f>
      </c>
      <c r="AM35" s="20"/>
    </row>
    <row r="36" spans="1:39" ht="12.75">
      <c r="A36" s="3">
        <v>643486</v>
      </c>
      <c r="B36" s="9">
        <f t="shared" si="19"/>
      </c>
      <c r="C36" s="9">
        <f t="shared" si="20"/>
      </c>
      <c r="D36" s="18">
        <f t="shared" si="14"/>
      </c>
      <c r="E36" s="5">
        <f t="shared" si="21"/>
      </c>
      <c r="I36" s="20"/>
      <c r="J36" s="18">
        <f t="shared" si="22"/>
      </c>
      <c r="K36" s="5">
        <f t="shared" si="23"/>
      </c>
      <c r="O36" s="20"/>
      <c r="P36" s="18">
        <f t="shared" si="15"/>
      </c>
      <c r="Q36" s="5">
        <f t="shared" si="24"/>
      </c>
      <c r="U36" s="20"/>
      <c r="V36" s="18">
        <f t="shared" si="16"/>
      </c>
      <c r="W36" s="5">
        <f t="shared" si="25"/>
      </c>
      <c r="AA36" s="20"/>
      <c r="AB36" s="18">
        <f t="shared" si="17"/>
      </c>
      <c r="AC36" s="5">
        <f t="shared" si="26"/>
      </c>
      <c r="AG36" s="20"/>
      <c r="AH36" s="18">
        <f t="shared" si="18"/>
      </c>
      <c r="AI36" s="5">
        <f t="shared" si="27"/>
      </c>
      <c r="AM36" s="20"/>
    </row>
    <row r="37" spans="1:39" ht="12.75">
      <c r="A37" s="3">
        <v>643680</v>
      </c>
      <c r="B37" s="9">
        <f t="shared" si="19"/>
        <v>30</v>
      </c>
      <c r="C37" s="9" t="str">
        <f t="shared" si="20"/>
        <v>SI</v>
      </c>
      <c r="D37" s="18">
        <f t="shared" si="14"/>
      </c>
      <c r="E37" s="5">
        <f t="shared" si="21"/>
      </c>
      <c r="I37" s="20"/>
      <c r="J37" s="18">
        <f t="shared" si="22"/>
        <v>31</v>
      </c>
      <c r="K37" s="5">
        <f t="shared" si="23"/>
        <v>30.68181818181818</v>
      </c>
      <c r="L37" s="5">
        <v>12</v>
      </c>
      <c r="M37" s="5">
        <v>12</v>
      </c>
      <c r="N37" s="5">
        <v>10</v>
      </c>
      <c r="O37" s="20">
        <v>11</v>
      </c>
      <c r="P37" s="18">
        <f t="shared" si="15"/>
      </c>
      <c r="Q37" s="5">
        <f t="shared" si="24"/>
      </c>
      <c r="U37" s="20"/>
      <c r="V37" s="18">
        <f t="shared" si="16"/>
      </c>
      <c r="W37" s="5">
        <f t="shared" si="25"/>
      </c>
      <c r="AA37" s="20"/>
      <c r="AB37" s="18">
        <f t="shared" si="17"/>
      </c>
      <c r="AC37" s="5">
        <f t="shared" si="26"/>
      </c>
      <c r="AG37" s="20"/>
      <c r="AH37" s="18">
        <f t="shared" si="18"/>
      </c>
      <c r="AI37" s="5">
        <f t="shared" si="27"/>
      </c>
      <c r="AM37" s="20"/>
    </row>
    <row r="38" spans="1:39" ht="12.75">
      <c r="A38" s="3">
        <v>644011</v>
      </c>
      <c r="B38" s="9">
        <f t="shared" si="19"/>
      </c>
      <c r="C38" s="9">
        <f t="shared" si="20"/>
      </c>
      <c r="D38" s="18">
        <f t="shared" si="14"/>
      </c>
      <c r="E38" s="5">
        <f t="shared" si="21"/>
      </c>
      <c r="I38" s="20"/>
      <c r="J38" s="18">
        <f t="shared" si="22"/>
      </c>
      <c r="K38" s="5">
        <f t="shared" si="23"/>
        <v>13.295454545454545</v>
      </c>
      <c r="L38" s="5">
        <v>6.5</v>
      </c>
      <c r="M38" s="5">
        <v>10.5</v>
      </c>
      <c r="N38" s="5">
        <v>0</v>
      </c>
      <c r="O38" s="20">
        <v>2.5</v>
      </c>
      <c r="P38" s="18">
        <f t="shared" si="15"/>
      </c>
      <c r="Q38" s="5">
        <f t="shared" si="24"/>
        <v>9.204545454545455</v>
      </c>
      <c r="R38" s="5">
        <v>2</v>
      </c>
      <c r="S38" s="5">
        <v>5</v>
      </c>
      <c r="T38" s="5">
        <v>5</v>
      </c>
      <c r="U38" s="20">
        <v>1.5</v>
      </c>
      <c r="V38" s="18">
        <f t="shared" si="16"/>
      </c>
      <c r="W38" s="5">
        <f t="shared" si="25"/>
      </c>
      <c r="AA38" s="20"/>
      <c r="AB38" s="18">
        <f t="shared" si="17"/>
      </c>
      <c r="AC38" s="5">
        <f t="shared" si="26"/>
      </c>
      <c r="AG38" s="20"/>
      <c r="AH38" s="18">
        <f t="shared" si="18"/>
      </c>
      <c r="AI38" s="5">
        <f t="shared" si="27"/>
      </c>
      <c r="AM38" s="20"/>
    </row>
    <row r="39" spans="1:39" ht="12.75">
      <c r="A39" s="3">
        <v>644547</v>
      </c>
      <c r="B39" s="9">
        <f t="shared" si="19"/>
      </c>
      <c r="C39" s="9">
        <f t="shared" si="20"/>
      </c>
      <c r="D39" s="18">
        <f t="shared" si="14"/>
      </c>
      <c r="E39" s="5">
        <f t="shared" si="21"/>
      </c>
      <c r="I39" s="20"/>
      <c r="J39" s="18">
        <f t="shared" si="22"/>
      </c>
      <c r="K39" s="5">
        <f t="shared" si="23"/>
      </c>
      <c r="O39" s="20"/>
      <c r="P39" s="18">
        <f t="shared" si="15"/>
      </c>
      <c r="Q39" s="5">
        <f t="shared" si="24"/>
        <v>12.613636363636363</v>
      </c>
      <c r="R39" s="5">
        <v>4.5</v>
      </c>
      <c r="S39" s="5">
        <v>6.5</v>
      </c>
      <c r="T39" s="5">
        <v>7</v>
      </c>
      <c r="U39" s="20">
        <v>0.5</v>
      </c>
      <c r="V39" s="18">
        <f t="shared" si="16"/>
      </c>
      <c r="W39" s="5">
        <f t="shared" si="25"/>
      </c>
      <c r="AA39" s="20"/>
      <c r="AB39" s="18">
        <f t="shared" si="17"/>
      </c>
      <c r="AC39" s="5">
        <f t="shared" si="26"/>
      </c>
      <c r="AG39" s="20"/>
      <c r="AH39" s="18">
        <f t="shared" si="18"/>
      </c>
      <c r="AI39" s="5">
        <f t="shared" si="27"/>
      </c>
      <c r="AM39" s="20"/>
    </row>
    <row r="40" spans="1:39" ht="12.75">
      <c r="A40" s="3">
        <v>644778</v>
      </c>
      <c r="B40" s="9">
        <f t="shared" si="19"/>
        <v>29</v>
      </c>
      <c r="C40" s="9">
        <f t="shared" si="20"/>
      </c>
      <c r="D40" s="18">
        <f t="shared" si="14"/>
        <v>29</v>
      </c>
      <c r="E40" s="5">
        <f t="shared" si="21"/>
        <v>28.977272727272727</v>
      </c>
      <c r="F40" s="5">
        <v>10</v>
      </c>
      <c r="G40" s="5">
        <v>11</v>
      </c>
      <c r="H40" s="5">
        <v>12.5</v>
      </c>
      <c r="I40" s="5">
        <v>9</v>
      </c>
      <c r="J40" s="18">
        <f t="shared" si="22"/>
      </c>
      <c r="K40" s="5">
        <f t="shared" si="23"/>
      </c>
      <c r="O40" s="20"/>
      <c r="P40" s="18">
        <f t="shared" si="15"/>
      </c>
      <c r="Q40" s="5">
        <f t="shared" si="24"/>
      </c>
      <c r="U40" s="20"/>
      <c r="V40" s="18">
        <f t="shared" si="16"/>
      </c>
      <c r="W40" s="5">
        <f t="shared" si="25"/>
      </c>
      <c r="AA40" s="20"/>
      <c r="AB40" s="18">
        <f t="shared" si="17"/>
      </c>
      <c r="AC40" s="5">
        <f t="shared" si="26"/>
      </c>
      <c r="AG40" s="20"/>
      <c r="AH40" s="18">
        <f t="shared" si="18"/>
      </c>
      <c r="AI40" s="5">
        <f t="shared" si="27"/>
      </c>
      <c r="AM40" s="20"/>
    </row>
    <row r="41" spans="1:39" ht="12.75">
      <c r="A41" s="3">
        <v>645077</v>
      </c>
      <c r="B41" s="9">
        <f t="shared" si="19"/>
      </c>
      <c r="C41" s="9">
        <f t="shared" si="20"/>
      </c>
      <c r="D41" s="18">
        <f t="shared" si="14"/>
      </c>
      <c r="E41" s="5">
        <f t="shared" si="21"/>
      </c>
      <c r="J41" s="18">
        <f t="shared" si="22"/>
      </c>
      <c r="K41" s="5">
        <f t="shared" si="23"/>
      </c>
      <c r="O41" s="20"/>
      <c r="P41" s="18">
        <f t="shared" si="15"/>
      </c>
      <c r="Q41" s="5">
        <f t="shared" si="24"/>
      </c>
      <c r="U41" s="20"/>
      <c r="V41" s="18">
        <f t="shared" si="16"/>
      </c>
      <c r="W41" s="5">
        <f t="shared" si="25"/>
      </c>
      <c r="AA41" s="20"/>
      <c r="AB41" s="18">
        <f t="shared" si="17"/>
      </c>
      <c r="AC41" s="5">
        <f t="shared" si="26"/>
      </c>
      <c r="AG41" s="20"/>
      <c r="AH41" s="18">
        <f t="shared" si="18"/>
      </c>
      <c r="AI41" s="5">
        <f t="shared" si="27"/>
      </c>
      <c r="AM41" s="20"/>
    </row>
    <row r="42" spans="1:39" ht="12.75">
      <c r="A42" s="3">
        <v>645304</v>
      </c>
      <c r="B42" s="9">
        <f t="shared" si="19"/>
        <v>19</v>
      </c>
      <c r="C42" s="9">
        <f t="shared" si="20"/>
      </c>
      <c r="D42" s="18">
        <f t="shared" si="14"/>
      </c>
      <c r="E42" s="5">
        <f t="shared" si="21"/>
      </c>
      <c r="I42" s="20"/>
      <c r="J42" s="18">
        <f t="shared" si="22"/>
      </c>
      <c r="K42" s="5">
        <f t="shared" si="23"/>
      </c>
      <c r="O42" s="20"/>
      <c r="P42" s="18">
        <f t="shared" si="15"/>
        <v>19</v>
      </c>
      <c r="Q42" s="5">
        <f t="shared" si="24"/>
        <v>19.43181818181818</v>
      </c>
      <c r="R42" s="5">
        <v>5</v>
      </c>
      <c r="S42" s="5">
        <v>10.5</v>
      </c>
      <c r="T42" s="5">
        <v>11.5</v>
      </c>
      <c r="U42" s="20">
        <v>1.5</v>
      </c>
      <c r="V42" s="18">
        <f t="shared" si="16"/>
      </c>
      <c r="W42" s="5">
        <f t="shared" si="25"/>
      </c>
      <c r="AA42" s="20"/>
      <c r="AB42" s="18">
        <f t="shared" si="17"/>
      </c>
      <c r="AC42" s="5">
        <f t="shared" si="26"/>
      </c>
      <c r="AG42" s="20"/>
      <c r="AH42" s="18">
        <f t="shared" si="18"/>
      </c>
      <c r="AI42" s="5">
        <f t="shared" si="27"/>
      </c>
      <c r="AM42" s="20"/>
    </row>
    <row r="43" spans="1:39" ht="12.75">
      <c r="A43" s="3">
        <v>645307</v>
      </c>
      <c r="B43" s="9">
        <f t="shared" si="19"/>
      </c>
      <c r="C43" s="9">
        <f t="shared" si="20"/>
      </c>
      <c r="D43" s="18">
        <f t="shared" si="14"/>
      </c>
      <c r="E43" s="5">
        <f t="shared" si="21"/>
        <v>16.704545454545453</v>
      </c>
      <c r="F43" s="5">
        <v>11</v>
      </c>
      <c r="G43" s="5">
        <v>1</v>
      </c>
      <c r="H43" s="5">
        <v>10.5</v>
      </c>
      <c r="I43" s="20">
        <v>2</v>
      </c>
      <c r="J43" s="18">
        <f t="shared" si="22"/>
      </c>
      <c r="K43" s="5">
        <f t="shared" si="23"/>
        <v>16.704545454545453</v>
      </c>
      <c r="L43" s="5">
        <v>10</v>
      </c>
      <c r="M43" s="5">
        <v>5</v>
      </c>
      <c r="N43" s="5">
        <v>7</v>
      </c>
      <c r="O43" s="20">
        <v>2.5</v>
      </c>
      <c r="P43" s="18">
        <f t="shared" si="15"/>
      </c>
      <c r="Q43" s="5" t="str">
        <f t="shared" si="24"/>
        <v>+++</v>
      </c>
      <c r="R43" s="5" t="s">
        <v>13</v>
      </c>
      <c r="S43" s="5" t="s">
        <v>13</v>
      </c>
      <c r="T43" s="5" t="s">
        <v>13</v>
      </c>
      <c r="U43" s="20" t="s">
        <v>13</v>
      </c>
      <c r="V43" s="18">
        <f t="shared" si="16"/>
      </c>
      <c r="W43" s="5">
        <f t="shared" si="25"/>
      </c>
      <c r="AA43" s="20"/>
      <c r="AB43" s="18">
        <f t="shared" si="17"/>
      </c>
      <c r="AC43" s="5">
        <f t="shared" si="26"/>
      </c>
      <c r="AG43" s="20"/>
      <c r="AH43" s="18">
        <f t="shared" si="18"/>
      </c>
      <c r="AI43" s="5">
        <f t="shared" si="27"/>
      </c>
      <c r="AM43" s="20"/>
    </row>
    <row r="44" spans="1:39" ht="12.75">
      <c r="A44" s="3">
        <v>645313</v>
      </c>
      <c r="B44" s="9">
        <f t="shared" si="19"/>
      </c>
      <c r="C44" s="9">
        <f t="shared" si="20"/>
      </c>
      <c r="D44" s="18">
        <f t="shared" si="14"/>
      </c>
      <c r="E44" s="5">
        <f t="shared" si="21"/>
      </c>
      <c r="I44" s="20"/>
      <c r="J44" s="18">
        <f t="shared" si="22"/>
      </c>
      <c r="K44" s="5">
        <f t="shared" si="23"/>
      </c>
      <c r="O44" s="20"/>
      <c r="P44" s="18">
        <f t="shared" si="15"/>
      </c>
      <c r="Q44" s="5">
        <f t="shared" si="24"/>
      </c>
      <c r="U44" s="20"/>
      <c r="V44" s="18">
        <f t="shared" si="16"/>
      </c>
      <c r="W44" s="5">
        <f t="shared" si="25"/>
      </c>
      <c r="AA44" s="20"/>
      <c r="AB44" s="18">
        <f t="shared" si="17"/>
      </c>
      <c r="AC44" s="5">
        <f t="shared" si="26"/>
      </c>
      <c r="AG44" s="20"/>
      <c r="AH44" s="18">
        <f t="shared" si="18"/>
      </c>
      <c r="AI44" s="5">
        <f t="shared" si="27"/>
      </c>
      <c r="AM44" s="20"/>
    </row>
    <row r="45" spans="1:39" ht="12.75">
      <c r="A45" s="3">
        <v>645318</v>
      </c>
      <c r="B45" s="9">
        <f t="shared" si="19"/>
      </c>
      <c r="C45" s="9">
        <f t="shared" si="20"/>
      </c>
      <c r="D45" s="18">
        <f t="shared" si="14"/>
      </c>
      <c r="E45" s="5">
        <f t="shared" si="21"/>
      </c>
      <c r="I45" s="20"/>
      <c r="J45" s="18">
        <f t="shared" si="22"/>
      </c>
      <c r="K45" s="5">
        <f t="shared" si="23"/>
        <v>17.386363636363637</v>
      </c>
      <c r="L45" s="5">
        <v>6</v>
      </c>
      <c r="M45" s="5">
        <v>5</v>
      </c>
      <c r="N45" s="5">
        <v>10</v>
      </c>
      <c r="O45" s="20">
        <v>4.5</v>
      </c>
      <c r="P45" s="18">
        <f t="shared" si="15"/>
      </c>
      <c r="Q45" s="5" t="str">
        <f t="shared" si="24"/>
        <v>+++</v>
      </c>
      <c r="R45" s="5" t="s">
        <v>13</v>
      </c>
      <c r="S45" s="5" t="s">
        <v>13</v>
      </c>
      <c r="T45" s="5" t="s">
        <v>13</v>
      </c>
      <c r="U45" s="20" t="s">
        <v>13</v>
      </c>
      <c r="V45" s="18">
        <f t="shared" si="16"/>
      </c>
      <c r="W45" s="5">
        <f t="shared" si="25"/>
      </c>
      <c r="AA45" s="20"/>
      <c r="AB45" s="18">
        <f t="shared" si="17"/>
      </c>
      <c r="AC45" s="5">
        <f t="shared" si="26"/>
      </c>
      <c r="AG45" s="20"/>
      <c r="AH45" s="18">
        <f t="shared" si="18"/>
      </c>
      <c r="AI45" s="5">
        <f t="shared" si="27"/>
      </c>
      <c r="AM45" s="20"/>
    </row>
    <row r="46" spans="1:39" ht="12.75">
      <c r="A46" s="3">
        <v>645353</v>
      </c>
      <c r="B46" s="9">
        <f t="shared" si="19"/>
        <v>24</v>
      </c>
      <c r="C46" s="9">
        <f t="shared" si="20"/>
      </c>
      <c r="D46" s="18">
        <f t="shared" si="14"/>
      </c>
      <c r="E46" s="5">
        <f t="shared" si="21"/>
      </c>
      <c r="I46" s="20"/>
      <c r="J46" s="18">
        <f t="shared" si="22"/>
        <v>24</v>
      </c>
      <c r="K46" s="5">
        <f t="shared" si="23"/>
        <v>23.863636363636363</v>
      </c>
      <c r="L46" s="5">
        <v>10</v>
      </c>
      <c r="M46" s="5">
        <v>11.5</v>
      </c>
      <c r="N46" s="5">
        <v>11.5</v>
      </c>
      <c r="O46" s="20">
        <v>2</v>
      </c>
      <c r="P46" s="18">
        <f t="shared" si="15"/>
      </c>
      <c r="Q46" s="5">
        <f t="shared" si="24"/>
      </c>
      <c r="U46" s="20"/>
      <c r="V46" s="18">
        <f t="shared" si="16"/>
      </c>
      <c r="W46" s="5">
        <f t="shared" si="25"/>
      </c>
      <c r="AA46" s="20"/>
      <c r="AB46" s="18">
        <f t="shared" si="17"/>
      </c>
      <c r="AC46" s="5">
        <f t="shared" si="26"/>
      </c>
      <c r="AG46" s="20"/>
      <c r="AH46" s="18">
        <f t="shared" si="18"/>
      </c>
      <c r="AI46" s="5">
        <f t="shared" si="27"/>
      </c>
      <c r="AM46" s="20"/>
    </row>
    <row r="47" spans="1:39" ht="12.75">
      <c r="A47" s="3">
        <v>645657</v>
      </c>
      <c r="B47" s="9">
        <f t="shared" si="19"/>
      </c>
      <c r="C47" s="9">
        <f t="shared" si="20"/>
      </c>
      <c r="D47" s="18">
        <f t="shared" si="14"/>
      </c>
      <c r="E47" s="5" t="str">
        <f t="shared" si="21"/>
        <v>+++</v>
      </c>
      <c r="F47" s="5" t="s">
        <v>13</v>
      </c>
      <c r="G47" s="5" t="s">
        <v>13</v>
      </c>
      <c r="H47" s="5" t="s">
        <v>13</v>
      </c>
      <c r="I47" s="20" t="s">
        <v>13</v>
      </c>
      <c r="J47" s="18">
        <f t="shared" si="22"/>
      </c>
      <c r="K47" s="5">
        <f t="shared" si="23"/>
        <v>17.386363636363637</v>
      </c>
      <c r="L47" s="5">
        <v>6.5</v>
      </c>
      <c r="M47" s="5">
        <v>5.5</v>
      </c>
      <c r="N47" s="5">
        <v>11</v>
      </c>
      <c r="O47" s="20">
        <v>2.5</v>
      </c>
      <c r="P47" s="18"/>
      <c r="Q47" s="5">
        <f t="shared" si="24"/>
      </c>
      <c r="U47" s="20"/>
      <c r="V47" s="18"/>
      <c r="W47" s="5">
        <f t="shared" si="25"/>
      </c>
      <c r="AA47" s="20"/>
      <c r="AB47" s="18"/>
      <c r="AC47" s="5">
        <f t="shared" si="26"/>
      </c>
      <c r="AG47" s="20"/>
      <c r="AH47" s="18"/>
      <c r="AI47" s="5">
        <f t="shared" si="27"/>
      </c>
      <c r="AM47" s="20"/>
    </row>
    <row r="48" spans="1:39" ht="12.75">
      <c r="A48" s="3">
        <v>645736</v>
      </c>
      <c r="B48" s="9">
        <f t="shared" si="19"/>
        <v>29</v>
      </c>
      <c r="C48" s="9">
        <f t="shared" si="20"/>
      </c>
      <c r="D48" s="18">
        <f t="shared" si="14"/>
      </c>
      <c r="E48" s="5">
        <f t="shared" si="21"/>
      </c>
      <c r="I48" s="20"/>
      <c r="J48" s="18">
        <f t="shared" si="22"/>
        <v>29</v>
      </c>
      <c r="K48" s="5">
        <f t="shared" si="23"/>
        <v>28.977272727272727</v>
      </c>
      <c r="L48" s="5">
        <v>12</v>
      </c>
      <c r="M48" s="5">
        <v>9</v>
      </c>
      <c r="N48" s="5">
        <v>11</v>
      </c>
      <c r="O48" s="20">
        <v>10.5</v>
      </c>
      <c r="P48" s="18">
        <f aca="true" t="shared" si="28" ref="P48:P86">IF(AND(Q48&lt;&gt;"",Q48&lt;&gt;"+++",Q48&gt;=17.5),ROUND(Q48,0),"")</f>
      </c>
      <c r="Q48" s="5">
        <f t="shared" si="24"/>
      </c>
      <c r="U48" s="20"/>
      <c r="V48" s="18">
        <f aca="true" t="shared" si="29" ref="V48:V86">IF(AND(W48&lt;&gt;"",W48&lt;&gt;"+++",W48&gt;=17.5),ROUND(W48,0),"")</f>
      </c>
      <c r="W48" s="5">
        <f t="shared" si="25"/>
      </c>
      <c r="AA48" s="20"/>
      <c r="AB48" s="18">
        <f aca="true" t="shared" si="30" ref="AB48:AB86">IF(AND(AC48&lt;&gt;"",AC48&lt;&gt;"+++",AC48&gt;=17.5),ROUND(AC48,0),"")</f>
      </c>
      <c r="AC48" s="5">
        <f t="shared" si="26"/>
      </c>
      <c r="AG48" s="20"/>
      <c r="AH48" s="18">
        <f aca="true" t="shared" si="31" ref="AH48:AH86">IF(AND(AI48&lt;&gt;"",AI48&lt;&gt;"+++",AI48&gt;=17.5),ROUND(AI48,0),"")</f>
      </c>
      <c r="AI48" s="5">
        <f t="shared" si="27"/>
      </c>
      <c r="AM48" s="20"/>
    </row>
    <row r="49" spans="1:39" ht="12.75">
      <c r="A49" s="3">
        <v>646186</v>
      </c>
      <c r="B49" s="9">
        <f t="shared" si="19"/>
      </c>
      <c r="C49" s="9">
        <f t="shared" si="20"/>
      </c>
      <c r="D49" s="18">
        <f t="shared" si="14"/>
      </c>
      <c r="E49" s="5" t="str">
        <f t="shared" si="21"/>
        <v>+++</v>
      </c>
      <c r="F49" s="5" t="s">
        <v>13</v>
      </c>
      <c r="G49" s="5" t="s">
        <v>13</v>
      </c>
      <c r="H49" s="5" t="s">
        <v>13</v>
      </c>
      <c r="I49" s="20" t="s">
        <v>13</v>
      </c>
      <c r="J49" s="18">
        <f t="shared" si="22"/>
      </c>
      <c r="K49" s="5">
        <f t="shared" si="23"/>
      </c>
      <c r="O49" s="20"/>
      <c r="P49" s="18">
        <f t="shared" si="28"/>
      </c>
      <c r="Q49" s="5">
        <f t="shared" si="24"/>
      </c>
      <c r="U49" s="20"/>
      <c r="V49" s="18">
        <f t="shared" si="29"/>
      </c>
      <c r="W49" s="5">
        <f t="shared" si="25"/>
      </c>
      <c r="AA49" s="20"/>
      <c r="AB49" s="18">
        <f t="shared" si="30"/>
      </c>
      <c r="AC49" s="5">
        <f t="shared" si="26"/>
      </c>
      <c r="AG49" s="20"/>
      <c r="AH49" s="18">
        <f t="shared" si="31"/>
      </c>
      <c r="AI49" s="5">
        <f t="shared" si="27"/>
      </c>
      <c r="AM49" s="20"/>
    </row>
    <row r="50" spans="1:39" ht="12.75">
      <c r="A50" s="3">
        <v>646393</v>
      </c>
      <c r="B50" s="9">
        <f t="shared" si="19"/>
      </c>
      <c r="C50" s="9">
        <f t="shared" si="20"/>
      </c>
      <c r="D50" s="18">
        <f t="shared" si="14"/>
      </c>
      <c r="E50" s="5">
        <f t="shared" si="21"/>
      </c>
      <c r="I50" s="20"/>
      <c r="J50" s="18">
        <f t="shared" si="22"/>
      </c>
      <c r="K50" s="5">
        <f t="shared" si="23"/>
        <v>8.522727272727273</v>
      </c>
      <c r="L50" s="5">
        <v>5</v>
      </c>
      <c r="M50" s="5">
        <v>2</v>
      </c>
      <c r="N50" s="5">
        <v>5.5</v>
      </c>
      <c r="O50" s="20">
        <v>0</v>
      </c>
      <c r="P50" s="18">
        <f t="shared" si="28"/>
      </c>
      <c r="Q50" s="5">
        <f t="shared" si="24"/>
      </c>
      <c r="U50" s="20"/>
      <c r="V50" s="18">
        <f t="shared" si="29"/>
      </c>
      <c r="W50" s="5">
        <f t="shared" si="25"/>
      </c>
      <c r="AA50" s="20"/>
      <c r="AB50" s="18">
        <f t="shared" si="30"/>
      </c>
      <c r="AC50" s="5">
        <f t="shared" si="26"/>
      </c>
      <c r="AG50" s="20"/>
      <c r="AH50" s="18">
        <f t="shared" si="31"/>
      </c>
      <c r="AI50" s="5">
        <f t="shared" si="27"/>
      </c>
      <c r="AM50" s="20"/>
    </row>
    <row r="51" spans="1:39" ht="12.75">
      <c r="A51" s="3">
        <v>646662</v>
      </c>
      <c r="B51" s="9">
        <f t="shared" si="19"/>
        <v>23</v>
      </c>
      <c r="C51" s="9">
        <f t="shared" si="20"/>
      </c>
      <c r="D51" s="18">
        <f t="shared" si="14"/>
        <v>23</v>
      </c>
      <c r="E51" s="5">
        <f t="shared" si="21"/>
        <v>22.84090909090909</v>
      </c>
      <c r="F51" s="5">
        <v>9</v>
      </c>
      <c r="G51" s="5">
        <v>5</v>
      </c>
      <c r="H51" s="5">
        <v>11.5</v>
      </c>
      <c r="I51" s="20">
        <v>8</v>
      </c>
      <c r="J51" s="18">
        <f t="shared" si="22"/>
      </c>
      <c r="K51" s="5">
        <f t="shared" si="23"/>
      </c>
      <c r="O51" s="20"/>
      <c r="P51" s="18">
        <f t="shared" si="28"/>
      </c>
      <c r="Q51" s="5">
        <f t="shared" si="24"/>
      </c>
      <c r="U51" s="20"/>
      <c r="V51" s="18">
        <f t="shared" si="29"/>
      </c>
      <c r="W51" s="5">
        <f t="shared" si="25"/>
      </c>
      <c r="AA51" s="20"/>
      <c r="AB51" s="18">
        <f t="shared" si="30"/>
      </c>
      <c r="AC51" s="5">
        <f t="shared" si="26"/>
      </c>
      <c r="AG51" s="20"/>
      <c r="AH51" s="18">
        <f t="shared" si="31"/>
      </c>
      <c r="AI51" s="5">
        <f t="shared" si="27"/>
      </c>
      <c r="AM51" s="20"/>
    </row>
    <row r="52" spans="1:39" ht="12.75">
      <c r="A52" s="14">
        <v>646936</v>
      </c>
      <c r="B52" s="9">
        <f t="shared" si="19"/>
      </c>
      <c r="C52" s="9">
        <f t="shared" si="20"/>
      </c>
      <c r="D52" s="18">
        <f t="shared" si="14"/>
      </c>
      <c r="E52" s="5" t="str">
        <f t="shared" si="21"/>
        <v>+++</v>
      </c>
      <c r="F52" s="5" t="s">
        <v>13</v>
      </c>
      <c r="G52" s="5" t="s">
        <v>13</v>
      </c>
      <c r="H52" s="5" t="s">
        <v>13</v>
      </c>
      <c r="I52" s="20" t="s">
        <v>13</v>
      </c>
      <c r="J52" s="18">
        <f t="shared" si="22"/>
      </c>
      <c r="K52" s="5">
        <f t="shared" si="23"/>
        <v>16.704545454545453</v>
      </c>
      <c r="L52" s="5">
        <v>7.5</v>
      </c>
      <c r="M52" s="5">
        <v>6</v>
      </c>
      <c r="N52" s="5">
        <v>11</v>
      </c>
      <c r="O52" s="20">
        <v>0</v>
      </c>
      <c r="P52" s="18">
        <f t="shared" si="28"/>
      </c>
      <c r="Q52" s="5">
        <f t="shared" si="24"/>
      </c>
      <c r="U52" s="20"/>
      <c r="V52" s="18">
        <f t="shared" si="29"/>
      </c>
      <c r="W52" s="5">
        <f t="shared" si="25"/>
      </c>
      <c r="AA52" s="20"/>
      <c r="AB52" s="18">
        <f t="shared" si="30"/>
      </c>
      <c r="AC52" s="5">
        <f t="shared" si="26"/>
      </c>
      <c r="AG52" s="20"/>
      <c r="AH52" s="18">
        <f t="shared" si="31"/>
      </c>
      <c r="AI52" s="5">
        <f t="shared" si="27"/>
      </c>
      <c r="AM52" s="20"/>
    </row>
    <row r="53" spans="1:39" ht="12.75">
      <c r="A53" s="14">
        <v>647005</v>
      </c>
      <c r="B53" s="9">
        <f t="shared" si="19"/>
        <v>19</v>
      </c>
      <c r="C53" s="9">
        <f t="shared" si="20"/>
      </c>
      <c r="D53" s="18">
        <f t="shared" si="14"/>
      </c>
      <c r="E53" s="5">
        <f t="shared" si="21"/>
      </c>
      <c r="I53" s="20"/>
      <c r="J53" s="18">
        <f t="shared" si="22"/>
      </c>
      <c r="K53" s="5" t="str">
        <f t="shared" si="23"/>
        <v>+++</v>
      </c>
      <c r="L53" s="5" t="s">
        <v>13</v>
      </c>
      <c r="M53" s="5" t="s">
        <v>13</v>
      </c>
      <c r="N53" s="5" t="s">
        <v>13</v>
      </c>
      <c r="O53" s="20" t="s">
        <v>13</v>
      </c>
      <c r="P53" s="18">
        <f t="shared" si="28"/>
        <v>19</v>
      </c>
      <c r="Q53" s="5">
        <f t="shared" si="24"/>
        <v>18.75</v>
      </c>
      <c r="R53" s="5">
        <v>2</v>
      </c>
      <c r="S53" s="5">
        <v>11</v>
      </c>
      <c r="T53" s="5">
        <v>12</v>
      </c>
      <c r="U53" s="20">
        <v>2.5</v>
      </c>
      <c r="V53" s="18">
        <f t="shared" si="29"/>
      </c>
      <c r="W53" s="5">
        <f t="shared" si="25"/>
      </c>
      <c r="AA53" s="20"/>
      <c r="AB53" s="18">
        <f t="shared" si="30"/>
      </c>
      <c r="AC53" s="5">
        <f t="shared" si="26"/>
      </c>
      <c r="AG53" s="20"/>
      <c r="AH53" s="18">
        <f t="shared" si="31"/>
      </c>
      <c r="AI53" s="5">
        <f t="shared" si="27"/>
      </c>
      <c r="AM53" s="20"/>
    </row>
    <row r="54" spans="1:39" ht="12.75">
      <c r="A54" s="3">
        <v>647611</v>
      </c>
      <c r="B54" s="9">
        <f t="shared" si="19"/>
      </c>
      <c r="C54" s="9">
        <f t="shared" si="20"/>
      </c>
      <c r="D54" s="18">
        <f t="shared" si="14"/>
      </c>
      <c r="E54" s="5" t="str">
        <f t="shared" si="21"/>
        <v>+++</v>
      </c>
      <c r="F54" s="5" t="s">
        <v>13</v>
      </c>
      <c r="G54" s="5" t="s">
        <v>13</v>
      </c>
      <c r="H54" s="5" t="s">
        <v>13</v>
      </c>
      <c r="I54" s="20" t="s">
        <v>13</v>
      </c>
      <c r="J54" s="19">
        <f t="shared" si="22"/>
      </c>
      <c r="K54" s="5">
        <f t="shared" si="23"/>
        <v>16.022727272727273</v>
      </c>
      <c r="L54" s="5">
        <v>7</v>
      </c>
      <c r="M54" s="5">
        <v>5.5</v>
      </c>
      <c r="N54" s="5">
        <v>11</v>
      </c>
      <c r="O54" s="20">
        <v>0</v>
      </c>
      <c r="P54" s="18">
        <f t="shared" si="28"/>
      </c>
      <c r="Q54" s="26">
        <f t="shared" si="24"/>
        <v>14.65909090909091</v>
      </c>
      <c r="R54" s="5">
        <v>3.5</v>
      </c>
      <c r="S54" s="5">
        <v>6</v>
      </c>
      <c r="T54" s="5">
        <v>12</v>
      </c>
      <c r="U54" s="20">
        <v>0</v>
      </c>
      <c r="V54" s="18">
        <f t="shared" si="29"/>
      </c>
      <c r="W54" s="5">
        <f t="shared" si="25"/>
      </c>
      <c r="AA54" s="20"/>
      <c r="AB54" s="18">
        <f t="shared" si="30"/>
      </c>
      <c r="AC54" s="5">
        <f t="shared" si="26"/>
      </c>
      <c r="AG54" s="20"/>
      <c r="AH54" s="18">
        <f t="shared" si="31"/>
      </c>
      <c r="AI54" s="5">
        <f t="shared" si="27"/>
      </c>
      <c r="AM54" s="20"/>
    </row>
    <row r="55" spans="1:39" ht="12.75">
      <c r="A55" s="3">
        <v>647612</v>
      </c>
      <c r="B55" s="9">
        <f t="shared" si="19"/>
      </c>
      <c r="C55" s="9">
        <f t="shared" si="20"/>
      </c>
      <c r="D55" s="18">
        <f t="shared" si="14"/>
      </c>
      <c r="E55" s="5">
        <f t="shared" si="21"/>
      </c>
      <c r="I55" s="20"/>
      <c r="J55" s="19">
        <f t="shared" si="22"/>
      </c>
      <c r="K55" s="5">
        <f t="shared" si="23"/>
        <v>12.613636363636363</v>
      </c>
      <c r="L55" s="5">
        <v>4</v>
      </c>
      <c r="M55" s="5">
        <v>2.5</v>
      </c>
      <c r="N55" s="5">
        <v>11</v>
      </c>
      <c r="O55" s="20">
        <v>1</v>
      </c>
      <c r="P55" s="18">
        <f t="shared" si="28"/>
      </c>
      <c r="Q55" s="26">
        <f t="shared" si="24"/>
        <v>12.613636363636363</v>
      </c>
      <c r="R55" s="5">
        <v>3.5</v>
      </c>
      <c r="S55" s="5">
        <v>4</v>
      </c>
      <c r="T55" s="5">
        <v>9.5</v>
      </c>
      <c r="U55" s="20">
        <v>1.5</v>
      </c>
      <c r="V55" s="18">
        <f t="shared" si="29"/>
      </c>
      <c r="W55" s="5">
        <f t="shared" si="25"/>
      </c>
      <c r="AA55" s="20"/>
      <c r="AB55" s="18">
        <f t="shared" si="30"/>
      </c>
      <c r="AC55" s="5">
        <f t="shared" si="26"/>
      </c>
      <c r="AG55" s="20"/>
      <c r="AH55" s="18">
        <f t="shared" si="31"/>
      </c>
      <c r="AI55" s="5">
        <f t="shared" si="27"/>
      </c>
      <c r="AM55" s="20"/>
    </row>
    <row r="56" spans="1:39" ht="12.75">
      <c r="A56" s="3">
        <v>647658</v>
      </c>
      <c r="B56" s="9">
        <f t="shared" si="19"/>
        <v>20</v>
      </c>
      <c r="C56" s="9">
        <f t="shared" si="20"/>
      </c>
      <c r="D56" s="18">
        <f t="shared" si="14"/>
      </c>
      <c r="E56" s="5">
        <f t="shared" si="21"/>
      </c>
      <c r="I56" s="20"/>
      <c r="J56" s="18">
        <f t="shared" si="22"/>
        <v>20</v>
      </c>
      <c r="K56" s="5">
        <f t="shared" si="23"/>
        <v>20.454545454545453</v>
      </c>
      <c r="L56" s="5">
        <v>10</v>
      </c>
      <c r="M56" s="5">
        <v>6.5</v>
      </c>
      <c r="N56" s="5">
        <v>8</v>
      </c>
      <c r="O56" s="20">
        <v>5.5</v>
      </c>
      <c r="P56" s="18">
        <f t="shared" si="28"/>
      </c>
      <c r="Q56" s="5">
        <f t="shared" si="24"/>
      </c>
      <c r="U56" s="20"/>
      <c r="V56" s="18">
        <f t="shared" si="29"/>
      </c>
      <c r="W56" s="5">
        <f t="shared" si="25"/>
      </c>
      <c r="AA56" s="20"/>
      <c r="AB56" s="18">
        <f t="shared" si="30"/>
      </c>
      <c r="AC56" s="5">
        <f t="shared" si="26"/>
      </c>
      <c r="AG56" s="20"/>
      <c r="AH56" s="18">
        <f t="shared" si="31"/>
      </c>
      <c r="AI56" s="5">
        <f t="shared" si="27"/>
      </c>
      <c r="AM56" s="20"/>
    </row>
    <row r="57" spans="1:39" ht="12.75">
      <c r="A57" s="3">
        <v>649606</v>
      </c>
      <c r="B57" s="9">
        <f t="shared" si="19"/>
        <v>21</v>
      </c>
      <c r="C57" s="9">
        <f t="shared" si="20"/>
      </c>
      <c r="D57" s="18">
        <f t="shared" si="14"/>
        <v>21</v>
      </c>
      <c r="E57" s="5">
        <f t="shared" si="21"/>
        <v>21.477272727272727</v>
      </c>
      <c r="F57" s="5">
        <v>10</v>
      </c>
      <c r="G57" s="5">
        <v>0</v>
      </c>
      <c r="H57" s="5">
        <v>10.5</v>
      </c>
      <c r="I57" s="20">
        <v>11</v>
      </c>
      <c r="J57" s="18">
        <f t="shared" si="22"/>
      </c>
      <c r="K57" s="5">
        <f t="shared" si="23"/>
      </c>
      <c r="O57" s="20"/>
      <c r="P57" s="18">
        <f t="shared" si="28"/>
      </c>
      <c r="Q57" s="5">
        <f t="shared" si="24"/>
      </c>
      <c r="U57" s="20"/>
      <c r="V57" s="18">
        <f t="shared" si="29"/>
      </c>
      <c r="W57" s="5">
        <f t="shared" si="25"/>
      </c>
      <c r="AA57" s="20"/>
      <c r="AB57" s="18">
        <f t="shared" si="30"/>
      </c>
      <c r="AC57" s="5">
        <f t="shared" si="26"/>
      </c>
      <c r="AG57" s="20"/>
      <c r="AH57" s="18">
        <f t="shared" si="31"/>
      </c>
      <c r="AI57" s="5">
        <f t="shared" si="27"/>
      </c>
      <c r="AM57" s="20"/>
    </row>
    <row r="58" spans="1:39" ht="12.75">
      <c r="A58" s="3">
        <v>649865</v>
      </c>
      <c r="B58" s="9">
        <f t="shared" si="19"/>
      </c>
      <c r="C58" s="9">
        <f t="shared" si="20"/>
      </c>
      <c r="D58" s="18">
        <f t="shared" si="14"/>
      </c>
      <c r="E58" s="5">
        <f t="shared" si="21"/>
      </c>
      <c r="I58" s="20"/>
      <c r="J58" s="18">
        <f t="shared" si="22"/>
      </c>
      <c r="K58" s="5">
        <f t="shared" si="23"/>
      </c>
      <c r="O58" s="20"/>
      <c r="P58" s="18">
        <f t="shared" si="28"/>
      </c>
      <c r="Q58" s="5">
        <f t="shared" si="24"/>
      </c>
      <c r="U58" s="20"/>
      <c r="V58" s="18">
        <f t="shared" si="29"/>
      </c>
      <c r="W58" s="5">
        <f t="shared" si="25"/>
      </c>
      <c r="AA58" s="20"/>
      <c r="AB58" s="18">
        <f t="shared" si="30"/>
      </c>
      <c r="AC58" s="5">
        <f t="shared" si="26"/>
      </c>
      <c r="AG58" s="20"/>
      <c r="AH58" s="18">
        <f t="shared" si="31"/>
      </c>
      <c r="AI58" s="5">
        <f t="shared" si="27"/>
      </c>
      <c r="AM58" s="20"/>
    </row>
    <row r="59" spans="1:39" ht="12.75">
      <c r="A59" s="3">
        <v>650112</v>
      </c>
      <c r="B59" s="9">
        <f t="shared" si="19"/>
      </c>
      <c r="C59" s="9">
        <f t="shared" si="20"/>
      </c>
      <c r="D59" s="18">
        <f t="shared" si="14"/>
      </c>
      <c r="E59" s="5">
        <f t="shared" si="21"/>
      </c>
      <c r="I59" s="20"/>
      <c r="J59" s="18">
        <f t="shared" si="22"/>
      </c>
      <c r="K59" s="5">
        <f t="shared" si="23"/>
      </c>
      <c r="O59" s="20"/>
      <c r="P59" s="18">
        <f t="shared" si="28"/>
      </c>
      <c r="Q59" s="5">
        <f t="shared" si="24"/>
      </c>
      <c r="U59" s="20"/>
      <c r="V59" s="18">
        <f t="shared" si="29"/>
      </c>
      <c r="W59" s="5">
        <f t="shared" si="25"/>
      </c>
      <c r="AA59" s="20"/>
      <c r="AB59" s="18">
        <f t="shared" si="30"/>
      </c>
      <c r="AC59" s="5">
        <f t="shared" si="26"/>
      </c>
      <c r="AG59" s="20"/>
      <c r="AH59" s="18">
        <f t="shared" si="31"/>
      </c>
      <c r="AI59" s="5">
        <f t="shared" si="27"/>
      </c>
      <c r="AM59" s="20"/>
    </row>
    <row r="60" spans="1:39" ht="12.75">
      <c r="A60" s="3">
        <v>651251</v>
      </c>
      <c r="B60" s="9">
        <f t="shared" si="19"/>
      </c>
      <c r="C60" s="9">
        <f t="shared" si="20"/>
      </c>
      <c r="D60" s="18">
        <f aca="true" t="shared" si="32" ref="D60:D91">IF(AND(E60&lt;&gt;"",E60&lt;&gt;"+++",E60&gt;=17.5),ROUND(E60,0),"")</f>
      </c>
      <c r="E60" s="5">
        <f t="shared" si="21"/>
      </c>
      <c r="I60" s="20"/>
      <c r="J60" s="18">
        <f t="shared" si="22"/>
      </c>
      <c r="K60" s="5">
        <f t="shared" si="23"/>
      </c>
      <c r="O60" s="20"/>
      <c r="P60" s="18">
        <f t="shared" si="28"/>
      </c>
      <c r="Q60" s="5">
        <f t="shared" si="24"/>
      </c>
      <c r="U60" s="20"/>
      <c r="V60" s="18">
        <f t="shared" si="29"/>
      </c>
      <c r="W60" s="5">
        <f t="shared" si="25"/>
      </c>
      <c r="AA60" s="20"/>
      <c r="AB60" s="18">
        <f t="shared" si="30"/>
      </c>
      <c r="AC60" s="5">
        <f t="shared" si="26"/>
      </c>
      <c r="AG60" s="20"/>
      <c r="AH60" s="18">
        <f t="shared" si="31"/>
      </c>
      <c r="AI60" s="5">
        <f t="shared" si="27"/>
      </c>
      <c r="AM60" s="20"/>
    </row>
    <row r="61" spans="1:39" ht="12.75">
      <c r="A61" s="3">
        <v>654259</v>
      </c>
      <c r="B61" s="9">
        <f t="shared" si="19"/>
        <v>24</v>
      </c>
      <c r="C61" s="9">
        <f t="shared" si="20"/>
      </c>
      <c r="D61" s="18">
        <f t="shared" si="32"/>
        <v>24</v>
      </c>
      <c r="E61" s="5">
        <f t="shared" si="21"/>
        <v>23.522727272727273</v>
      </c>
      <c r="F61" s="5">
        <v>10.5</v>
      </c>
      <c r="G61" s="5">
        <v>10</v>
      </c>
      <c r="H61" s="5">
        <v>12</v>
      </c>
      <c r="I61" s="20">
        <v>2</v>
      </c>
      <c r="J61" s="18">
        <f t="shared" si="22"/>
      </c>
      <c r="K61" s="5">
        <f t="shared" si="23"/>
      </c>
      <c r="O61" s="20"/>
      <c r="P61" s="18">
        <f t="shared" si="28"/>
      </c>
      <c r="Q61" s="5">
        <f t="shared" si="24"/>
      </c>
      <c r="U61" s="20"/>
      <c r="V61" s="18">
        <f t="shared" si="29"/>
      </c>
      <c r="W61" s="5">
        <f t="shared" si="25"/>
      </c>
      <c r="AA61" s="20"/>
      <c r="AB61" s="18">
        <f t="shared" si="30"/>
      </c>
      <c r="AC61" s="5">
        <f t="shared" si="26"/>
      </c>
      <c r="AG61" s="20"/>
      <c r="AH61" s="18">
        <f t="shared" si="31"/>
      </c>
      <c r="AI61" s="5">
        <f t="shared" si="27"/>
      </c>
      <c r="AM61" s="20"/>
    </row>
    <row r="62" spans="1:39" ht="12.75">
      <c r="A62" s="3">
        <v>654275</v>
      </c>
      <c r="B62" s="9">
        <f t="shared" si="19"/>
        <v>19</v>
      </c>
      <c r="C62" s="9">
        <f t="shared" si="20"/>
      </c>
      <c r="D62" s="18">
        <f t="shared" si="32"/>
        <v>19</v>
      </c>
      <c r="E62" s="5">
        <f t="shared" si="21"/>
        <v>18.75</v>
      </c>
      <c r="F62" s="5">
        <v>3.5</v>
      </c>
      <c r="G62" s="5">
        <v>8.5</v>
      </c>
      <c r="H62" s="5">
        <v>10.5</v>
      </c>
      <c r="I62" s="20">
        <v>5</v>
      </c>
      <c r="J62" s="18">
        <f t="shared" si="22"/>
      </c>
      <c r="K62" s="5">
        <f t="shared" si="23"/>
      </c>
      <c r="O62" s="20"/>
      <c r="P62" s="18">
        <f t="shared" si="28"/>
      </c>
      <c r="Q62" s="5">
        <f t="shared" si="24"/>
      </c>
      <c r="U62" s="20"/>
      <c r="V62" s="18">
        <f t="shared" si="29"/>
      </c>
      <c r="W62" s="5">
        <f t="shared" si="25"/>
      </c>
      <c r="AA62" s="20"/>
      <c r="AB62" s="18">
        <f t="shared" si="30"/>
      </c>
      <c r="AC62" s="5">
        <f t="shared" si="26"/>
      </c>
      <c r="AG62" s="20"/>
      <c r="AH62" s="18">
        <f t="shared" si="31"/>
      </c>
      <c r="AI62" s="5">
        <f t="shared" si="27"/>
      </c>
      <c r="AM62" s="20"/>
    </row>
    <row r="63" spans="1:39" ht="12.75">
      <c r="A63" s="3">
        <v>655428</v>
      </c>
      <c r="B63" s="9">
        <f t="shared" si="19"/>
        <v>25</v>
      </c>
      <c r="C63" s="9">
        <f t="shared" si="20"/>
      </c>
      <c r="D63" s="18">
        <f t="shared" si="32"/>
        <v>25</v>
      </c>
      <c r="E63" s="5">
        <f t="shared" si="21"/>
        <v>24.886363636363637</v>
      </c>
      <c r="F63" s="5">
        <v>10</v>
      </c>
      <c r="G63" s="5">
        <v>10</v>
      </c>
      <c r="H63" s="5">
        <v>11</v>
      </c>
      <c r="I63" s="20">
        <v>5.5</v>
      </c>
      <c r="J63" s="18">
        <f t="shared" si="22"/>
      </c>
      <c r="K63" s="5">
        <f t="shared" si="23"/>
      </c>
      <c r="O63" s="20"/>
      <c r="P63" s="18">
        <f t="shared" si="28"/>
      </c>
      <c r="Q63" s="5">
        <f t="shared" si="24"/>
      </c>
      <c r="U63" s="20"/>
      <c r="V63" s="18">
        <f t="shared" si="29"/>
      </c>
      <c r="W63" s="5">
        <f t="shared" si="25"/>
      </c>
      <c r="AA63" s="20"/>
      <c r="AB63" s="18">
        <f t="shared" si="30"/>
      </c>
      <c r="AC63" s="5">
        <f t="shared" si="26"/>
      </c>
      <c r="AG63" s="20"/>
      <c r="AH63" s="18">
        <f t="shared" si="31"/>
      </c>
      <c r="AI63" s="5">
        <f t="shared" si="27"/>
      </c>
      <c r="AM63" s="20"/>
    </row>
    <row r="64" spans="1:39" ht="12.75">
      <c r="A64" s="3">
        <v>657644</v>
      </c>
      <c r="B64" s="9">
        <f t="shared" si="19"/>
        <v>22</v>
      </c>
      <c r="C64" s="9">
        <f t="shared" si="20"/>
      </c>
      <c r="D64" s="18">
        <f t="shared" si="32"/>
        <v>22</v>
      </c>
      <c r="E64" s="5">
        <f t="shared" si="21"/>
        <v>22.15909090909091</v>
      </c>
      <c r="F64" s="5">
        <v>11</v>
      </c>
      <c r="G64" s="5">
        <v>5.5</v>
      </c>
      <c r="H64" s="5">
        <v>11</v>
      </c>
      <c r="I64" s="20">
        <v>5</v>
      </c>
      <c r="J64" s="18">
        <f t="shared" si="22"/>
      </c>
      <c r="K64" s="5">
        <f t="shared" si="23"/>
      </c>
      <c r="O64" s="20"/>
      <c r="P64" s="18">
        <f t="shared" si="28"/>
      </c>
      <c r="Q64" s="5">
        <f t="shared" si="24"/>
      </c>
      <c r="U64" s="20"/>
      <c r="V64" s="18">
        <f t="shared" si="29"/>
      </c>
      <c r="W64" s="5">
        <f t="shared" si="25"/>
      </c>
      <c r="AA64" s="20"/>
      <c r="AB64" s="18">
        <f t="shared" si="30"/>
      </c>
      <c r="AC64" s="5">
        <f t="shared" si="26"/>
      </c>
      <c r="AG64" s="20"/>
      <c r="AH64" s="18">
        <f t="shared" si="31"/>
      </c>
      <c r="AI64" s="5">
        <f t="shared" si="27"/>
      </c>
      <c r="AM64" s="20"/>
    </row>
    <row r="65" spans="1:39" ht="12.75">
      <c r="A65" s="3">
        <v>660663</v>
      </c>
      <c r="B65" s="9">
        <f t="shared" si="19"/>
        <v>23</v>
      </c>
      <c r="C65" s="9">
        <f t="shared" si="20"/>
      </c>
      <c r="D65" s="18">
        <f t="shared" si="32"/>
      </c>
      <c r="E65" s="5">
        <f t="shared" si="21"/>
      </c>
      <c r="I65" s="20"/>
      <c r="J65" s="18">
        <f t="shared" si="22"/>
        <v>23</v>
      </c>
      <c r="K65" s="5">
        <f t="shared" si="23"/>
        <v>22.84090909090909</v>
      </c>
      <c r="L65" s="5">
        <v>7.5</v>
      </c>
      <c r="M65" s="5">
        <v>5.5</v>
      </c>
      <c r="N65" s="5">
        <v>9.5</v>
      </c>
      <c r="O65" s="20">
        <v>11</v>
      </c>
      <c r="P65" s="18">
        <f t="shared" si="28"/>
      </c>
      <c r="Q65" s="5">
        <f t="shared" si="24"/>
      </c>
      <c r="U65" s="20"/>
      <c r="V65" s="18">
        <f t="shared" si="29"/>
      </c>
      <c r="W65" s="5">
        <f t="shared" si="25"/>
      </c>
      <c r="AA65" s="20"/>
      <c r="AB65" s="18">
        <f t="shared" si="30"/>
      </c>
      <c r="AC65" s="5">
        <f t="shared" si="26"/>
      </c>
      <c r="AG65" s="20"/>
      <c r="AH65" s="18">
        <f t="shared" si="31"/>
      </c>
      <c r="AI65" s="5">
        <f t="shared" si="27"/>
      </c>
      <c r="AM65" s="20"/>
    </row>
    <row r="66" spans="1:39" ht="12.75">
      <c r="A66" s="3">
        <v>661609</v>
      </c>
      <c r="B66" s="9">
        <f t="shared" si="19"/>
        <v>18</v>
      </c>
      <c r="C66" s="9">
        <f t="shared" si="20"/>
      </c>
      <c r="D66" s="18">
        <f t="shared" si="32"/>
        <v>18</v>
      </c>
      <c r="E66" s="5">
        <f t="shared" si="21"/>
        <v>17.727272727272727</v>
      </c>
      <c r="F66" s="5">
        <v>10.5</v>
      </c>
      <c r="G66" s="5">
        <v>5</v>
      </c>
      <c r="H66" s="5">
        <v>10.5</v>
      </c>
      <c r="I66" s="20">
        <v>0</v>
      </c>
      <c r="J66" s="18">
        <f t="shared" si="22"/>
      </c>
      <c r="K66" s="5">
        <f t="shared" si="23"/>
      </c>
      <c r="O66" s="20"/>
      <c r="P66" s="18">
        <f t="shared" si="28"/>
      </c>
      <c r="Q66" s="5">
        <f t="shared" si="24"/>
      </c>
      <c r="U66" s="20"/>
      <c r="V66" s="18">
        <f t="shared" si="29"/>
      </c>
      <c r="W66" s="5">
        <f t="shared" si="25"/>
      </c>
      <c r="AA66" s="20"/>
      <c r="AB66" s="18">
        <f t="shared" si="30"/>
      </c>
      <c r="AC66" s="5">
        <f t="shared" si="26"/>
      </c>
      <c r="AG66" s="20"/>
      <c r="AH66" s="18">
        <f t="shared" si="31"/>
      </c>
      <c r="AI66" s="5">
        <f t="shared" si="27"/>
      </c>
      <c r="AM66" s="20"/>
    </row>
    <row r="67" spans="1:39" ht="12.75">
      <c r="A67" s="3">
        <v>670069</v>
      </c>
      <c r="B67" s="9">
        <f aca="true" t="shared" si="33" ref="B67:B86">IF(OR(D67&lt;&gt;"",J67&lt;&gt;"",P67&lt;&gt;"",D67&lt;&gt;"",D67&lt;&gt;"",D67&lt;&gt;""),MIN(30,MAX(D67,J67,P67,D67,D67,D67)),"")</f>
        <v>29</v>
      </c>
      <c r="C67" s="9">
        <f aca="true" t="shared" si="34" ref="C67:C98">IF(MAX(D67,J67,D67,D67,D67,D67)&gt;30,"SI","")</f>
      </c>
      <c r="D67" s="18">
        <f t="shared" si="32"/>
        <v>29</v>
      </c>
      <c r="E67" s="5">
        <f aca="true" t="shared" si="35" ref="E67:E98">IF(F67&lt;&gt;"",IF(F67="*","+++",SUM(F67:I67)/44*30),"")</f>
        <v>28.977272727272727</v>
      </c>
      <c r="F67" s="5">
        <v>11</v>
      </c>
      <c r="G67" s="5">
        <v>11</v>
      </c>
      <c r="H67" s="5">
        <v>11.5</v>
      </c>
      <c r="I67" s="20">
        <v>9</v>
      </c>
      <c r="J67" s="18">
        <f aca="true" t="shared" si="36" ref="J67:J98">IF(AND(K67&lt;&gt;"",K67&lt;&gt;"+++",K67&gt;=17.5),ROUND(K67,0),"")</f>
      </c>
      <c r="K67" s="5">
        <f aca="true" t="shared" si="37" ref="K67:K98">IF(L67&lt;&gt;"",IF(L67="*","+++",SUM(L67:O67)/44*30),"")</f>
      </c>
      <c r="O67" s="20"/>
      <c r="P67" s="18">
        <f t="shared" si="28"/>
      </c>
      <c r="Q67" s="5">
        <f aca="true" t="shared" si="38" ref="Q67:Q98">IF(R67&lt;&gt;"",IF(R67="*","+++",SUM(R67:U67)/44*30),"")</f>
      </c>
      <c r="U67" s="20"/>
      <c r="V67" s="18">
        <f t="shared" si="29"/>
      </c>
      <c r="W67" s="5">
        <f aca="true" t="shared" si="39" ref="W67:W98">IF(X67&lt;&gt;"",IF(X67="*","+++",SUM(X67:AA67)/44*30),"")</f>
      </c>
      <c r="AA67" s="20"/>
      <c r="AB67" s="18">
        <f t="shared" si="30"/>
      </c>
      <c r="AC67" s="5">
        <f aca="true" t="shared" si="40" ref="AC67:AC98">IF(AD67&lt;&gt;"",IF(AD67="*","+++",SUM(AD67:AG67)/44*30),"")</f>
      </c>
      <c r="AG67" s="20"/>
      <c r="AH67" s="18">
        <f t="shared" si="31"/>
      </c>
      <c r="AI67" s="5">
        <f aca="true" t="shared" si="41" ref="AI67:AI98">IF(AJ67&lt;&gt;"",IF(AJ67="*","+++",SUM(AJ67:AM67)/44*30),"")</f>
      </c>
      <c r="AM67" s="20"/>
    </row>
    <row r="68" spans="1:39" ht="12.75">
      <c r="A68" s="3">
        <v>670316</v>
      </c>
      <c r="B68" s="9">
        <f t="shared" si="33"/>
        <v>30</v>
      </c>
      <c r="C68" s="9">
        <f t="shared" si="34"/>
      </c>
      <c r="D68" s="18">
        <f t="shared" si="32"/>
        <v>30</v>
      </c>
      <c r="E68" s="5">
        <f t="shared" si="35"/>
        <v>29.65909090909091</v>
      </c>
      <c r="F68" s="5">
        <v>10</v>
      </c>
      <c r="G68" s="5">
        <v>10.5</v>
      </c>
      <c r="H68" s="5">
        <v>11</v>
      </c>
      <c r="I68" s="20">
        <v>12</v>
      </c>
      <c r="J68" s="18">
        <f t="shared" si="36"/>
      </c>
      <c r="K68" s="5">
        <f t="shared" si="37"/>
      </c>
      <c r="O68" s="20"/>
      <c r="P68" s="18">
        <f t="shared" si="28"/>
      </c>
      <c r="Q68" s="5">
        <f t="shared" si="38"/>
      </c>
      <c r="U68" s="20"/>
      <c r="V68" s="18">
        <f t="shared" si="29"/>
      </c>
      <c r="W68" s="5">
        <f t="shared" si="39"/>
      </c>
      <c r="AA68" s="20"/>
      <c r="AB68" s="18">
        <f t="shared" si="30"/>
      </c>
      <c r="AC68" s="5">
        <f t="shared" si="40"/>
      </c>
      <c r="AG68" s="20"/>
      <c r="AH68" s="18">
        <f t="shared" si="31"/>
      </c>
      <c r="AI68" s="5">
        <f t="shared" si="41"/>
      </c>
      <c r="AM68" s="20"/>
    </row>
    <row r="69" spans="1:39" ht="12.75">
      <c r="A69" s="3">
        <v>670317</v>
      </c>
      <c r="B69" s="9">
        <f t="shared" si="33"/>
        <v>30</v>
      </c>
      <c r="C69" s="9" t="str">
        <f t="shared" si="34"/>
        <v>SI</v>
      </c>
      <c r="D69" s="18">
        <f t="shared" si="32"/>
        <v>32</v>
      </c>
      <c r="E69" s="5">
        <f t="shared" si="35"/>
        <v>31.704545454545457</v>
      </c>
      <c r="F69" s="5">
        <v>10.5</v>
      </c>
      <c r="G69" s="5">
        <v>11</v>
      </c>
      <c r="H69" s="5">
        <v>12.5</v>
      </c>
      <c r="I69" s="20">
        <v>12.5</v>
      </c>
      <c r="J69" s="18">
        <f t="shared" si="36"/>
      </c>
      <c r="K69" s="5">
        <f t="shared" si="37"/>
      </c>
      <c r="O69" s="20"/>
      <c r="P69" s="18">
        <f t="shared" si="28"/>
      </c>
      <c r="Q69" s="5">
        <f t="shared" si="38"/>
      </c>
      <c r="U69" s="20"/>
      <c r="V69" s="18">
        <f t="shared" si="29"/>
      </c>
      <c r="W69" s="5">
        <f t="shared" si="39"/>
      </c>
      <c r="AA69" s="20"/>
      <c r="AB69" s="18">
        <f t="shared" si="30"/>
      </c>
      <c r="AC69" s="5">
        <f t="shared" si="40"/>
      </c>
      <c r="AG69" s="20"/>
      <c r="AH69" s="18">
        <f t="shared" si="31"/>
      </c>
      <c r="AI69" s="5">
        <f t="shared" si="41"/>
      </c>
      <c r="AM69" s="20"/>
    </row>
    <row r="70" spans="1:39" ht="12.75">
      <c r="A70" s="25">
        <v>670334</v>
      </c>
      <c r="B70" s="9">
        <f t="shared" si="33"/>
        <v>30</v>
      </c>
      <c r="C70" s="9">
        <f t="shared" si="34"/>
      </c>
      <c r="D70" s="18">
        <f t="shared" si="32"/>
      </c>
      <c r="E70" s="5">
        <f t="shared" si="35"/>
      </c>
      <c r="I70" s="20"/>
      <c r="J70" s="18">
        <f t="shared" si="36"/>
      </c>
      <c r="K70" s="5">
        <f t="shared" si="37"/>
      </c>
      <c r="O70" s="20"/>
      <c r="P70" s="18">
        <f t="shared" si="28"/>
        <v>30</v>
      </c>
      <c r="Q70" s="5">
        <f t="shared" si="38"/>
        <v>30.340909090909093</v>
      </c>
      <c r="R70" s="5">
        <v>10</v>
      </c>
      <c r="S70" s="5">
        <v>10.5</v>
      </c>
      <c r="T70" s="5">
        <v>12.5</v>
      </c>
      <c r="U70" s="20">
        <v>11.5</v>
      </c>
      <c r="V70" s="18">
        <f t="shared" si="29"/>
      </c>
      <c r="W70" s="5">
        <f t="shared" si="39"/>
      </c>
      <c r="AA70" s="20"/>
      <c r="AB70" s="18">
        <f t="shared" si="30"/>
      </c>
      <c r="AC70" s="5">
        <f t="shared" si="40"/>
      </c>
      <c r="AG70" s="20"/>
      <c r="AH70" s="18">
        <f t="shared" si="31"/>
      </c>
      <c r="AI70" s="5">
        <f t="shared" si="41"/>
      </c>
      <c r="AM70" s="20"/>
    </row>
    <row r="71" spans="1:39" ht="12.75">
      <c r="A71" s="3">
        <v>670337</v>
      </c>
      <c r="B71" s="9">
        <f t="shared" si="33"/>
        <v>30</v>
      </c>
      <c r="C71" s="9" t="str">
        <f t="shared" si="34"/>
        <v>SI</v>
      </c>
      <c r="D71" s="18">
        <f t="shared" si="32"/>
      </c>
      <c r="E71" s="5">
        <f t="shared" si="35"/>
      </c>
      <c r="I71" s="20"/>
      <c r="J71" s="18">
        <f t="shared" si="36"/>
        <v>32</v>
      </c>
      <c r="K71" s="5">
        <f t="shared" si="37"/>
        <v>31.704545454545457</v>
      </c>
      <c r="L71" s="5">
        <v>12</v>
      </c>
      <c r="M71" s="5">
        <v>10.5</v>
      </c>
      <c r="N71" s="5">
        <v>12</v>
      </c>
      <c r="O71" s="20">
        <v>12</v>
      </c>
      <c r="P71" s="18">
        <f t="shared" si="28"/>
      </c>
      <c r="Q71" s="5">
        <f t="shared" si="38"/>
      </c>
      <c r="U71" s="20"/>
      <c r="V71" s="18">
        <f t="shared" si="29"/>
      </c>
      <c r="W71" s="5">
        <f t="shared" si="39"/>
      </c>
      <c r="AA71" s="20"/>
      <c r="AB71" s="18">
        <f t="shared" si="30"/>
      </c>
      <c r="AC71" s="5">
        <f t="shared" si="40"/>
      </c>
      <c r="AG71" s="20"/>
      <c r="AH71" s="18">
        <f t="shared" si="31"/>
      </c>
      <c r="AI71" s="5">
        <f t="shared" si="41"/>
      </c>
      <c r="AM71" s="20"/>
    </row>
    <row r="72" spans="1:39" ht="12.75">
      <c r="A72" s="3">
        <v>670339</v>
      </c>
      <c r="B72" s="9">
        <f t="shared" si="33"/>
        <v>23</v>
      </c>
      <c r="C72" s="9">
        <f t="shared" si="34"/>
      </c>
      <c r="D72" s="18">
        <f t="shared" si="32"/>
        <v>23</v>
      </c>
      <c r="E72" s="5">
        <f t="shared" si="35"/>
        <v>22.84090909090909</v>
      </c>
      <c r="F72" s="5">
        <v>8</v>
      </c>
      <c r="G72" s="5">
        <v>11</v>
      </c>
      <c r="H72" s="5">
        <v>11</v>
      </c>
      <c r="I72" s="20">
        <v>3.5</v>
      </c>
      <c r="J72" s="18">
        <f t="shared" si="36"/>
      </c>
      <c r="K72" s="5">
        <f t="shared" si="37"/>
      </c>
      <c r="O72" s="20"/>
      <c r="P72" s="18">
        <f t="shared" si="28"/>
      </c>
      <c r="Q72" s="5">
        <f t="shared" si="38"/>
      </c>
      <c r="U72" s="20"/>
      <c r="V72" s="18">
        <f t="shared" si="29"/>
      </c>
      <c r="W72" s="5">
        <f t="shared" si="39"/>
      </c>
      <c r="AA72" s="20"/>
      <c r="AB72" s="18">
        <f t="shared" si="30"/>
      </c>
      <c r="AC72" s="5">
        <f t="shared" si="40"/>
      </c>
      <c r="AG72" s="20"/>
      <c r="AH72" s="18">
        <f t="shared" si="31"/>
      </c>
      <c r="AI72" s="5">
        <f t="shared" si="41"/>
      </c>
      <c r="AM72" s="20"/>
    </row>
    <row r="73" spans="1:39" ht="12.75">
      <c r="A73" s="3">
        <v>670340</v>
      </c>
      <c r="B73" s="9">
        <f t="shared" si="33"/>
        <v>25</v>
      </c>
      <c r="C73" s="9">
        <f t="shared" si="34"/>
      </c>
      <c r="D73" s="18">
        <f t="shared" si="32"/>
        <v>25</v>
      </c>
      <c r="E73" s="5">
        <f t="shared" si="35"/>
        <v>25.227272727272727</v>
      </c>
      <c r="F73" s="5">
        <v>10</v>
      </c>
      <c r="G73" s="5">
        <v>10.5</v>
      </c>
      <c r="H73" s="5">
        <v>12</v>
      </c>
      <c r="I73" s="20">
        <v>4.5</v>
      </c>
      <c r="J73" s="18">
        <f t="shared" si="36"/>
      </c>
      <c r="K73" s="5">
        <f t="shared" si="37"/>
      </c>
      <c r="O73" s="20"/>
      <c r="P73" s="18">
        <f t="shared" si="28"/>
      </c>
      <c r="Q73" s="5">
        <f t="shared" si="38"/>
      </c>
      <c r="U73" s="20"/>
      <c r="V73" s="18">
        <f t="shared" si="29"/>
      </c>
      <c r="W73" s="5">
        <f t="shared" si="39"/>
      </c>
      <c r="AA73" s="20"/>
      <c r="AB73" s="18">
        <f t="shared" si="30"/>
      </c>
      <c r="AC73" s="5">
        <f t="shared" si="40"/>
      </c>
      <c r="AG73" s="20"/>
      <c r="AH73" s="18">
        <f t="shared" si="31"/>
      </c>
      <c r="AI73" s="5">
        <f t="shared" si="41"/>
      </c>
      <c r="AM73" s="20"/>
    </row>
    <row r="74" spans="1:39" ht="12.75">
      <c r="A74" s="25">
        <v>670364</v>
      </c>
      <c r="B74" s="9">
        <f t="shared" si="33"/>
        <v>21</v>
      </c>
      <c r="C74" s="9">
        <f t="shared" si="34"/>
      </c>
      <c r="D74" s="18">
        <f t="shared" si="32"/>
      </c>
      <c r="E74" s="5">
        <f t="shared" si="35"/>
      </c>
      <c r="I74" s="20"/>
      <c r="J74" s="18">
        <f t="shared" si="36"/>
      </c>
      <c r="K74" s="5">
        <f t="shared" si="37"/>
      </c>
      <c r="O74" s="20"/>
      <c r="P74" s="18">
        <f t="shared" si="28"/>
        <v>21</v>
      </c>
      <c r="Q74" s="5">
        <f t="shared" si="38"/>
        <v>21.136363636363637</v>
      </c>
      <c r="R74" s="5">
        <v>5</v>
      </c>
      <c r="S74" s="5">
        <v>6.5</v>
      </c>
      <c r="T74" s="5">
        <v>12</v>
      </c>
      <c r="U74" s="20">
        <v>7.5</v>
      </c>
      <c r="V74" s="18">
        <f t="shared" si="29"/>
      </c>
      <c r="W74" s="5">
        <f t="shared" si="39"/>
      </c>
      <c r="AA74" s="20"/>
      <c r="AB74" s="18">
        <f t="shared" si="30"/>
      </c>
      <c r="AC74" s="5">
        <f t="shared" si="40"/>
      </c>
      <c r="AG74" s="20"/>
      <c r="AH74" s="18">
        <f t="shared" si="31"/>
      </c>
      <c r="AI74" s="5">
        <f t="shared" si="41"/>
      </c>
      <c r="AM74" s="20"/>
    </row>
    <row r="75" spans="1:39" ht="12.75">
      <c r="A75" s="3">
        <v>670365</v>
      </c>
      <c r="B75" s="9">
        <f t="shared" si="33"/>
        <v>27</v>
      </c>
      <c r="C75" s="9">
        <f t="shared" si="34"/>
      </c>
      <c r="D75" s="18">
        <f t="shared" si="32"/>
      </c>
      <c r="E75" s="5">
        <f t="shared" si="35"/>
      </c>
      <c r="I75" s="20"/>
      <c r="J75" s="18">
        <f t="shared" si="36"/>
        <v>27</v>
      </c>
      <c r="K75" s="5">
        <f t="shared" si="37"/>
        <v>26.93181818181818</v>
      </c>
      <c r="L75" s="5">
        <v>10.5</v>
      </c>
      <c r="M75" s="5">
        <v>10</v>
      </c>
      <c r="N75" s="5">
        <v>9</v>
      </c>
      <c r="O75" s="20">
        <v>10</v>
      </c>
      <c r="P75" s="18">
        <f t="shared" si="28"/>
      </c>
      <c r="Q75" s="5">
        <f t="shared" si="38"/>
      </c>
      <c r="U75" s="20"/>
      <c r="V75" s="18">
        <f t="shared" si="29"/>
      </c>
      <c r="W75" s="5">
        <f t="shared" si="39"/>
      </c>
      <c r="AA75" s="20"/>
      <c r="AB75" s="18">
        <f t="shared" si="30"/>
      </c>
      <c r="AC75" s="5">
        <f t="shared" si="40"/>
      </c>
      <c r="AG75" s="20"/>
      <c r="AH75" s="18">
        <f t="shared" si="31"/>
      </c>
      <c r="AI75" s="5">
        <f t="shared" si="41"/>
      </c>
      <c r="AM75" s="20"/>
    </row>
    <row r="76" spans="1:39" ht="12.75">
      <c r="A76" s="14">
        <v>670693</v>
      </c>
      <c r="B76" s="9">
        <f t="shared" si="33"/>
        <v>30</v>
      </c>
      <c r="C76" s="9">
        <f t="shared" si="34"/>
      </c>
      <c r="D76" s="18">
        <f t="shared" si="32"/>
        <v>30</v>
      </c>
      <c r="E76" s="5">
        <f t="shared" si="35"/>
        <v>30.340909090909093</v>
      </c>
      <c r="F76" s="5">
        <v>11</v>
      </c>
      <c r="G76" s="5">
        <v>10</v>
      </c>
      <c r="H76" s="5">
        <v>12</v>
      </c>
      <c r="I76" s="20">
        <v>11.5</v>
      </c>
      <c r="J76" s="18">
        <f t="shared" si="36"/>
      </c>
      <c r="K76" s="5">
        <f t="shared" si="37"/>
      </c>
      <c r="O76" s="20"/>
      <c r="P76" s="18">
        <f t="shared" si="28"/>
      </c>
      <c r="Q76" s="5">
        <f t="shared" si="38"/>
      </c>
      <c r="U76" s="20"/>
      <c r="V76" s="18">
        <f t="shared" si="29"/>
      </c>
      <c r="W76" s="5">
        <f t="shared" si="39"/>
      </c>
      <c r="AA76" s="20"/>
      <c r="AB76" s="18">
        <f t="shared" si="30"/>
      </c>
      <c r="AC76" s="5">
        <f t="shared" si="40"/>
      </c>
      <c r="AG76" s="20"/>
      <c r="AH76" s="18">
        <f t="shared" si="31"/>
      </c>
      <c r="AI76" s="5">
        <f t="shared" si="41"/>
      </c>
      <c r="AM76" s="20"/>
    </row>
    <row r="77" spans="1:39" ht="12.75">
      <c r="A77" s="3">
        <v>670775</v>
      </c>
      <c r="B77" s="9">
        <f t="shared" si="33"/>
        <v>30</v>
      </c>
      <c r="C77" s="9">
        <f t="shared" si="34"/>
      </c>
      <c r="D77" s="18">
        <f t="shared" si="32"/>
        <v>30</v>
      </c>
      <c r="E77" s="5">
        <f t="shared" si="35"/>
        <v>30.340909090909093</v>
      </c>
      <c r="F77" s="5">
        <v>11</v>
      </c>
      <c r="G77" s="5">
        <v>11.5</v>
      </c>
      <c r="H77" s="5">
        <v>12.5</v>
      </c>
      <c r="I77" s="20">
        <v>9.5</v>
      </c>
      <c r="J77" s="18">
        <f t="shared" si="36"/>
      </c>
      <c r="K77" s="5">
        <f t="shared" si="37"/>
      </c>
      <c r="O77" s="20"/>
      <c r="P77" s="18">
        <f t="shared" si="28"/>
      </c>
      <c r="Q77" s="5">
        <f t="shared" si="38"/>
      </c>
      <c r="U77" s="20"/>
      <c r="V77" s="18">
        <f t="shared" si="29"/>
      </c>
      <c r="W77" s="5">
        <f t="shared" si="39"/>
      </c>
      <c r="AA77" s="20"/>
      <c r="AB77" s="18">
        <f t="shared" si="30"/>
      </c>
      <c r="AC77" s="5">
        <f t="shared" si="40"/>
      </c>
      <c r="AG77" s="20"/>
      <c r="AH77" s="18">
        <f t="shared" si="31"/>
      </c>
      <c r="AI77" s="5">
        <f t="shared" si="41"/>
      </c>
      <c r="AM77" s="20"/>
    </row>
    <row r="78" spans="1:39" ht="12.75">
      <c r="A78" s="25">
        <v>670787</v>
      </c>
      <c r="B78" s="9">
        <f t="shared" si="33"/>
        <v>29</v>
      </c>
      <c r="C78" s="9">
        <f t="shared" si="34"/>
      </c>
      <c r="D78" s="18">
        <f t="shared" si="32"/>
      </c>
      <c r="E78" s="5">
        <f t="shared" si="35"/>
      </c>
      <c r="I78" s="20"/>
      <c r="J78" s="18">
        <f t="shared" si="36"/>
        <v>29</v>
      </c>
      <c r="K78" s="5">
        <f t="shared" si="37"/>
        <v>28.977272727272727</v>
      </c>
      <c r="L78" s="5">
        <v>11.5</v>
      </c>
      <c r="M78" s="5">
        <v>7.5</v>
      </c>
      <c r="N78" s="5">
        <v>12</v>
      </c>
      <c r="O78" s="20">
        <v>11.5</v>
      </c>
      <c r="P78" s="18">
        <f t="shared" si="28"/>
      </c>
      <c r="Q78" s="5">
        <f t="shared" si="38"/>
      </c>
      <c r="U78" s="20"/>
      <c r="V78" s="18">
        <f t="shared" si="29"/>
      </c>
      <c r="W78" s="5">
        <f t="shared" si="39"/>
      </c>
      <c r="AA78" s="20"/>
      <c r="AB78" s="18">
        <f t="shared" si="30"/>
      </c>
      <c r="AC78" s="5">
        <f t="shared" si="40"/>
      </c>
      <c r="AG78" s="20"/>
      <c r="AH78" s="18">
        <f t="shared" si="31"/>
      </c>
      <c r="AI78" s="5">
        <f t="shared" si="41"/>
      </c>
      <c r="AM78" s="20"/>
    </row>
    <row r="79" spans="1:39" ht="12.75">
      <c r="A79" s="3">
        <v>670789</v>
      </c>
      <c r="B79" s="9">
        <f t="shared" si="33"/>
      </c>
      <c r="C79" s="9">
        <f t="shared" si="34"/>
      </c>
      <c r="D79" s="18">
        <f t="shared" si="32"/>
      </c>
      <c r="E79" s="5">
        <f t="shared" si="35"/>
        <v>14.318181818181818</v>
      </c>
      <c r="F79" s="5">
        <v>3.5</v>
      </c>
      <c r="G79" s="5">
        <v>10</v>
      </c>
      <c r="H79" s="5">
        <v>5.5</v>
      </c>
      <c r="I79" s="20">
        <v>2</v>
      </c>
      <c r="J79" s="18">
        <f t="shared" si="36"/>
      </c>
      <c r="K79" s="5">
        <f t="shared" si="37"/>
      </c>
      <c r="O79" s="20"/>
      <c r="P79" s="18">
        <f t="shared" si="28"/>
      </c>
      <c r="Q79" s="5" t="str">
        <f t="shared" si="38"/>
        <v>+++</v>
      </c>
      <c r="R79" s="5" t="s">
        <v>13</v>
      </c>
      <c r="S79" s="5" t="s">
        <v>13</v>
      </c>
      <c r="T79" s="5" t="s">
        <v>13</v>
      </c>
      <c r="U79" s="20" t="s">
        <v>13</v>
      </c>
      <c r="V79" s="18">
        <f t="shared" si="29"/>
      </c>
      <c r="W79" s="5">
        <f t="shared" si="39"/>
      </c>
      <c r="AA79" s="20"/>
      <c r="AB79" s="18">
        <f t="shared" si="30"/>
      </c>
      <c r="AC79" s="5">
        <f t="shared" si="40"/>
      </c>
      <c r="AG79" s="20"/>
      <c r="AH79" s="18">
        <f t="shared" si="31"/>
      </c>
      <c r="AI79" s="5">
        <f t="shared" si="41"/>
      </c>
      <c r="AM79" s="20"/>
    </row>
    <row r="80" spans="1:39" ht="12.75">
      <c r="A80" s="3">
        <v>670792</v>
      </c>
      <c r="B80" s="9">
        <f t="shared" si="33"/>
        <v>30</v>
      </c>
      <c r="C80" s="9">
        <f t="shared" si="34"/>
      </c>
      <c r="D80" s="18">
        <f t="shared" si="32"/>
        <v>30</v>
      </c>
      <c r="E80" s="5">
        <f t="shared" si="35"/>
        <v>30</v>
      </c>
      <c r="F80" s="5">
        <v>10</v>
      </c>
      <c r="G80" s="5">
        <v>11</v>
      </c>
      <c r="H80" s="5">
        <v>12</v>
      </c>
      <c r="I80" s="20">
        <v>11</v>
      </c>
      <c r="J80" s="18">
        <f t="shared" si="36"/>
      </c>
      <c r="K80" s="5">
        <f t="shared" si="37"/>
      </c>
      <c r="O80" s="20"/>
      <c r="P80" s="18">
        <f t="shared" si="28"/>
      </c>
      <c r="Q80" s="5">
        <f t="shared" si="38"/>
      </c>
      <c r="U80" s="20"/>
      <c r="V80" s="18">
        <f t="shared" si="29"/>
      </c>
      <c r="W80" s="5">
        <f t="shared" si="39"/>
      </c>
      <c r="AA80" s="20"/>
      <c r="AB80" s="18">
        <f t="shared" si="30"/>
      </c>
      <c r="AC80" s="5">
        <f t="shared" si="40"/>
      </c>
      <c r="AG80" s="20"/>
      <c r="AH80" s="18">
        <f t="shared" si="31"/>
      </c>
      <c r="AI80" s="5">
        <f t="shared" si="41"/>
      </c>
      <c r="AM80" s="20"/>
    </row>
    <row r="81" spans="1:39" ht="12.75">
      <c r="A81" s="3">
        <v>670795</v>
      </c>
      <c r="B81" s="9">
        <f t="shared" si="33"/>
        <v>29</v>
      </c>
      <c r="C81" s="9">
        <f t="shared" si="34"/>
      </c>
      <c r="D81" s="18">
        <f t="shared" si="32"/>
        <v>29</v>
      </c>
      <c r="E81" s="5">
        <f t="shared" si="35"/>
        <v>28.636363636363637</v>
      </c>
      <c r="F81" s="5">
        <v>10.5</v>
      </c>
      <c r="G81" s="5">
        <v>11</v>
      </c>
      <c r="H81" s="5">
        <v>11.5</v>
      </c>
      <c r="I81" s="20">
        <v>9</v>
      </c>
      <c r="J81" s="18">
        <f t="shared" si="36"/>
      </c>
      <c r="K81" s="5">
        <f t="shared" si="37"/>
      </c>
      <c r="O81" s="20"/>
      <c r="P81" s="18">
        <f t="shared" si="28"/>
      </c>
      <c r="Q81" s="5">
        <f t="shared" si="38"/>
      </c>
      <c r="U81" s="20"/>
      <c r="V81" s="18">
        <f t="shared" si="29"/>
      </c>
      <c r="W81" s="5">
        <f t="shared" si="39"/>
      </c>
      <c r="AA81" s="20"/>
      <c r="AB81" s="18">
        <f t="shared" si="30"/>
      </c>
      <c r="AC81" s="5">
        <f t="shared" si="40"/>
      </c>
      <c r="AG81" s="20"/>
      <c r="AH81" s="18">
        <f t="shared" si="31"/>
      </c>
      <c r="AI81" s="5">
        <f t="shared" si="41"/>
      </c>
      <c r="AM81" s="20"/>
    </row>
    <row r="82" spans="1:39" ht="12.75">
      <c r="A82" s="3">
        <v>670802</v>
      </c>
      <c r="B82" s="9">
        <f t="shared" si="33"/>
        <v>28</v>
      </c>
      <c r="C82" s="9">
        <f t="shared" si="34"/>
      </c>
      <c r="D82" s="18">
        <f t="shared" si="32"/>
        <v>28</v>
      </c>
      <c r="E82" s="5">
        <f t="shared" si="35"/>
        <v>28.295454545454547</v>
      </c>
      <c r="F82" s="5">
        <v>11</v>
      </c>
      <c r="G82" s="5">
        <v>10.5</v>
      </c>
      <c r="H82" s="5">
        <v>11.5</v>
      </c>
      <c r="I82" s="20">
        <v>8.5</v>
      </c>
      <c r="J82" s="18">
        <f t="shared" si="36"/>
      </c>
      <c r="K82" s="5">
        <f t="shared" si="37"/>
      </c>
      <c r="O82" s="20"/>
      <c r="P82" s="18">
        <f t="shared" si="28"/>
      </c>
      <c r="Q82" s="5">
        <f t="shared" si="38"/>
      </c>
      <c r="U82" s="20"/>
      <c r="V82" s="18">
        <f t="shared" si="29"/>
      </c>
      <c r="W82" s="5">
        <f t="shared" si="39"/>
      </c>
      <c r="AA82" s="20"/>
      <c r="AB82" s="18">
        <f t="shared" si="30"/>
      </c>
      <c r="AC82" s="5">
        <f t="shared" si="40"/>
      </c>
      <c r="AG82" s="20"/>
      <c r="AH82" s="18">
        <f t="shared" si="31"/>
      </c>
      <c r="AI82" s="5">
        <f t="shared" si="41"/>
      </c>
      <c r="AM82" s="20"/>
    </row>
    <row r="83" spans="1:39" ht="12.75">
      <c r="A83" s="3">
        <v>670863</v>
      </c>
      <c r="B83" s="9">
        <f t="shared" si="33"/>
        <v>24</v>
      </c>
      <c r="C83" s="9">
        <f t="shared" si="34"/>
      </c>
      <c r="D83" s="18">
        <f t="shared" si="32"/>
      </c>
      <c r="E83" s="5" t="str">
        <f t="shared" si="35"/>
        <v>+++</v>
      </c>
      <c r="F83" s="5" t="s">
        <v>13</v>
      </c>
      <c r="G83" s="5" t="s">
        <v>13</v>
      </c>
      <c r="H83" s="5" t="s">
        <v>13</v>
      </c>
      <c r="I83" s="20" t="s">
        <v>13</v>
      </c>
      <c r="J83" s="18">
        <f t="shared" si="36"/>
        <v>24</v>
      </c>
      <c r="K83" s="5">
        <f t="shared" si="37"/>
        <v>23.522727272727273</v>
      </c>
      <c r="L83" s="5">
        <v>10</v>
      </c>
      <c r="M83" s="5">
        <v>11</v>
      </c>
      <c r="N83" s="5">
        <v>11.5</v>
      </c>
      <c r="O83" s="20">
        <v>2</v>
      </c>
      <c r="P83" s="18">
        <f t="shared" si="28"/>
      </c>
      <c r="Q83" s="5">
        <f t="shared" si="38"/>
      </c>
      <c r="U83" s="20"/>
      <c r="V83" s="18">
        <f t="shared" si="29"/>
      </c>
      <c r="W83" s="5">
        <f t="shared" si="39"/>
      </c>
      <c r="AA83" s="20"/>
      <c r="AB83" s="18">
        <f t="shared" si="30"/>
      </c>
      <c r="AC83" s="5">
        <f t="shared" si="40"/>
      </c>
      <c r="AG83" s="20"/>
      <c r="AH83" s="18">
        <f t="shared" si="31"/>
      </c>
      <c r="AI83" s="5">
        <f t="shared" si="41"/>
      </c>
      <c r="AM83" s="20"/>
    </row>
    <row r="84" spans="1:39" ht="12.75">
      <c r="A84" s="3">
        <v>670909</v>
      </c>
      <c r="B84" s="9">
        <f t="shared" si="33"/>
        <v>25</v>
      </c>
      <c r="C84" s="9">
        <f t="shared" si="34"/>
      </c>
      <c r="D84" s="18">
        <f t="shared" si="32"/>
      </c>
      <c r="E84" s="5">
        <f t="shared" si="35"/>
      </c>
      <c r="I84" s="20"/>
      <c r="J84" s="18">
        <f t="shared" si="36"/>
        <v>25</v>
      </c>
      <c r="K84" s="5">
        <f t="shared" si="37"/>
        <v>25.227272727272727</v>
      </c>
      <c r="L84" s="5">
        <v>11.5</v>
      </c>
      <c r="M84" s="5">
        <v>5</v>
      </c>
      <c r="N84" s="5">
        <v>10</v>
      </c>
      <c r="O84" s="20">
        <v>10.5</v>
      </c>
      <c r="P84" s="18">
        <f t="shared" si="28"/>
      </c>
      <c r="Q84" s="5">
        <f t="shared" si="38"/>
      </c>
      <c r="U84" s="20"/>
      <c r="V84" s="18">
        <f t="shared" si="29"/>
      </c>
      <c r="W84" s="5">
        <f t="shared" si="39"/>
      </c>
      <c r="AA84" s="20"/>
      <c r="AB84" s="18">
        <f t="shared" si="30"/>
      </c>
      <c r="AC84" s="5">
        <f t="shared" si="40"/>
      </c>
      <c r="AG84" s="20"/>
      <c r="AH84" s="18">
        <f t="shared" si="31"/>
      </c>
      <c r="AI84" s="5">
        <f t="shared" si="41"/>
      </c>
      <c r="AM84" s="20"/>
    </row>
    <row r="85" spans="1:39" ht="12.75">
      <c r="A85" s="24" t="s">
        <v>15</v>
      </c>
      <c r="B85" s="9">
        <f t="shared" si="33"/>
        <v>25</v>
      </c>
      <c r="C85" s="9">
        <f t="shared" si="34"/>
      </c>
      <c r="D85" s="18">
        <f t="shared" si="32"/>
        <v>25</v>
      </c>
      <c r="E85" s="5">
        <f t="shared" si="35"/>
        <v>25.227272727272727</v>
      </c>
      <c r="F85" s="5">
        <v>10.5</v>
      </c>
      <c r="G85" s="5">
        <v>11</v>
      </c>
      <c r="H85" s="5">
        <v>6</v>
      </c>
      <c r="I85" s="20">
        <v>9.5</v>
      </c>
      <c r="J85" s="18">
        <f t="shared" si="36"/>
      </c>
      <c r="K85" s="5">
        <f t="shared" si="37"/>
      </c>
      <c r="O85" s="20"/>
      <c r="P85" s="18">
        <f t="shared" si="28"/>
      </c>
      <c r="Q85" s="5">
        <f t="shared" si="38"/>
      </c>
      <c r="U85" s="20"/>
      <c r="V85" s="18">
        <f t="shared" si="29"/>
      </c>
      <c r="W85" s="5">
        <f t="shared" si="39"/>
      </c>
      <c r="AA85" s="20"/>
      <c r="AB85" s="18">
        <f t="shared" si="30"/>
      </c>
      <c r="AC85" s="5">
        <f t="shared" si="40"/>
      </c>
      <c r="AG85" s="20"/>
      <c r="AH85" s="18">
        <f t="shared" si="31"/>
      </c>
      <c r="AI85" s="5">
        <f t="shared" si="41"/>
      </c>
      <c r="AM85" s="20"/>
    </row>
    <row r="86" spans="1:39" ht="13.5" thickBot="1">
      <c r="A86" s="25" t="s">
        <v>16</v>
      </c>
      <c r="B86" s="9">
        <f t="shared" si="33"/>
      </c>
      <c r="C86" s="9">
        <f t="shared" si="34"/>
      </c>
      <c r="D86" s="21">
        <f t="shared" si="32"/>
      </c>
      <c r="E86" s="22" t="str">
        <f t="shared" si="35"/>
        <v>+++</v>
      </c>
      <c r="F86" s="22" t="s">
        <v>13</v>
      </c>
      <c r="G86" s="22" t="s">
        <v>13</v>
      </c>
      <c r="H86" s="22" t="s">
        <v>13</v>
      </c>
      <c r="I86" s="23" t="s">
        <v>13</v>
      </c>
      <c r="J86" s="21">
        <f t="shared" si="36"/>
      </c>
      <c r="K86" s="22">
        <f t="shared" si="37"/>
      </c>
      <c r="L86" s="22"/>
      <c r="M86" s="22"/>
      <c r="N86" s="22"/>
      <c r="O86" s="23"/>
      <c r="P86" s="21">
        <f t="shared" si="28"/>
      </c>
      <c r="Q86" s="22">
        <f t="shared" si="38"/>
      </c>
      <c r="R86" s="22"/>
      <c r="S86" s="22"/>
      <c r="T86" s="22"/>
      <c r="U86" s="23"/>
      <c r="V86" s="21">
        <f t="shared" si="29"/>
      </c>
      <c r="W86" s="22">
        <f t="shared" si="39"/>
      </c>
      <c r="X86" s="22"/>
      <c r="Y86" s="22"/>
      <c r="Z86" s="22"/>
      <c r="AA86" s="23"/>
      <c r="AB86" s="21">
        <f t="shared" si="30"/>
      </c>
      <c r="AC86" s="22">
        <f t="shared" si="40"/>
      </c>
      <c r="AD86" s="22"/>
      <c r="AE86" s="22"/>
      <c r="AF86" s="22"/>
      <c r="AG86" s="23"/>
      <c r="AH86" s="21">
        <f t="shared" si="31"/>
      </c>
      <c r="AI86" s="22">
        <f t="shared" si="41"/>
      </c>
      <c r="AJ86" s="22"/>
      <c r="AK86" s="22"/>
      <c r="AL86" s="22"/>
      <c r="AM86" s="23"/>
    </row>
    <row r="87" spans="1:34" ht="13.5" thickTop="1">
      <c r="A87" s="2"/>
      <c r="B87" s="8"/>
      <c r="C87" s="8"/>
      <c r="D87" s="8"/>
      <c r="J87" s="8"/>
      <c r="P87" s="8"/>
      <c r="V87" s="8"/>
      <c r="AB87" s="8"/>
      <c r="AH87" s="8"/>
    </row>
    <row r="88" spans="1:35" ht="12.75">
      <c r="A88" s="10" t="s">
        <v>14</v>
      </c>
      <c r="B88" s="11"/>
      <c r="C88" s="11"/>
      <c r="D88" s="8"/>
      <c r="E88" s="7"/>
      <c r="J88" s="8"/>
      <c r="K88" s="7"/>
      <c r="P88" s="8"/>
      <c r="Q88" s="7"/>
      <c r="V88" s="8"/>
      <c r="W88" s="7"/>
      <c r="AB88" s="8"/>
      <c r="AC88" s="7"/>
      <c r="AH88" s="8"/>
      <c r="AI88" s="7"/>
    </row>
    <row r="89" spans="1:35" ht="12.75">
      <c r="A89" s="10" t="s">
        <v>7</v>
      </c>
      <c r="B89" s="8"/>
      <c r="C89" s="8"/>
      <c r="D89" s="8"/>
      <c r="E89" s="7">
        <v>55</v>
      </c>
      <c r="J89" s="8"/>
      <c r="K89" s="7">
        <v>38</v>
      </c>
      <c r="P89" s="8"/>
      <c r="Q89" s="7">
        <v>27</v>
      </c>
      <c r="V89" s="8"/>
      <c r="W89" s="7">
        <v>0</v>
      </c>
      <c r="AB89" s="8"/>
      <c r="AC89" s="7">
        <v>0</v>
      </c>
      <c r="AH89" s="8"/>
      <c r="AI89" s="7">
        <v>0</v>
      </c>
    </row>
    <row r="90" spans="1:35" ht="12.75">
      <c r="A90" s="10" t="s">
        <v>8</v>
      </c>
      <c r="B90" s="8"/>
      <c r="C90" s="8"/>
      <c r="D90" s="8"/>
      <c r="E90" s="7">
        <v>36</v>
      </c>
      <c r="J90" s="8"/>
      <c r="K90" s="7">
        <v>28</v>
      </c>
      <c r="P90" s="8"/>
      <c r="Q90" s="7">
        <v>18</v>
      </c>
      <c r="V90" s="8"/>
      <c r="W90" s="7">
        <v>0</v>
      </c>
      <c r="AB90" s="8"/>
      <c r="AC90" s="7">
        <v>0</v>
      </c>
      <c r="AH90" s="8"/>
      <c r="AI90" s="7">
        <v>0</v>
      </c>
    </row>
    <row r="91" spans="1:35" ht="12.75">
      <c r="A91" s="10" t="s">
        <v>9</v>
      </c>
      <c r="B91" s="8"/>
      <c r="C91" s="8"/>
      <c r="D91" s="8"/>
      <c r="E91" s="7">
        <f>COUNTIF(E2:E87,"+++")</f>
        <v>7</v>
      </c>
      <c r="J91" s="8"/>
      <c r="K91" s="7">
        <f>COUNTIF(K2:K87,"+++")</f>
        <v>2</v>
      </c>
      <c r="P91" s="8"/>
      <c r="Q91" s="7">
        <f>COUNTIF(Q2:Q87,"+++")</f>
        <v>4</v>
      </c>
      <c r="V91" s="8"/>
      <c r="W91" s="7">
        <f>COUNTIF(W2:W87,"+++")</f>
        <v>0</v>
      </c>
      <c r="AB91" s="8"/>
      <c r="AC91" s="7">
        <f>COUNTIF(AC2:AC87,"+++")</f>
        <v>0</v>
      </c>
      <c r="AH91" s="8"/>
      <c r="AI91" s="7">
        <f>COUNTIF(AI2:AI87,"+++")</f>
        <v>0</v>
      </c>
    </row>
    <row r="92" spans="1:35" ht="12.75">
      <c r="A92" s="10" t="s">
        <v>10</v>
      </c>
      <c r="B92" s="11">
        <f>COUNTIF(B2:B87,"&gt;=17,5")</f>
        <v>50</v>
      </c>
      <c r="C92" s="11">
        <f>COUNTIF(C2:C87,"=SI")</f>
        <v>6</v>
      </c>
      <c r="D92" s="11">
        <f>COUNTIF(D2:D87,"&gt;=17,5")</f>
        <v>27</v>
      </c>
      <c r="E92" s="7">
        <f>COUNTIF(E2:E87,"&gt;=0")</f>
        <v>29</v>
      </c>
      <c r="J92" s="11">
        <f>COUNTIF(J2:J87,"&gt;=17,5")</f>
        <v>14</v>
      </c>
      <c r="K92" s="7">
        <f>COUNTIF(K2:K87,"&gt;=0")</f>
        <v>26</v>
      </c>
      <c r="P92" s="11">
        <f>COUNTIF(P2:P87,"&gt;=17,5")</f>
        <v>9</v>
      </c>
      <c r="Q92" s="7">
        <f>COUNTIF(Q2:Q87,"&gt;=0")</f>
        <v>14</v>
      </c>
      <c r="V92" s="11">
        <f>COUNTIF(V2:V87,"&gt;=17,5")</f>
        <v>0</v>
      </c>
      <c r="W92" s="7">
        <f>COUNTIF(W2:W87,"&gt;=0")</f>
        <v>0</v>
      </c>
      <c r="AB92" s="11">
        <f>COUNTIF(AB2:AB87,"&gt;=17,5")</f>
        <v>0</v>
      </c>
      <c r="AC92" s="7">
        <f>COUNTIF(AC2:AC87,"&gt;=0")</f>
        <v>0</v>
      </c>
      <c r="AH92" s="11">
        <f>COUNTIF(AH2:AH87,"&gt;=17,5")</f>
        <v>0</v>
      </c>
      <c r="AI92" s="7">
        <f>COUNTIF(AI2:AI87,"&gt;=0")</f>
        <v>0</v>
      </c>
    </row>
    <row r="93" spans="1:35" ht="12.75">
      <c r="A93" s="10"/>
      <c r="B93" s="11"/>
      <c r="C93" s="11"/>
      <c r="D93" s="11"/>
      <c r="E93" s="7"/>
      <c r="J93" s="11"/>
      <c r="K93" s="7"/>
      <c r="P93" s="11"/>
      <c r="Q93" s="7"/>
      <c r="V93" s="11"/>
      <c r="W93" s="7"/>
      <c r="AB93" s="11"/>
      <c r="AC93" s="7"/>
      <c r="AH93" s="11"/>
      <c r="AI93" s="7"/>
    </row>
    <row r="94" spans="1:35" ht="12.75">
      <c r="A94" s="10" t="s">
        <v>5</v>
      </c>
      <c r="B94" s="12">
        <f>SUM(B2:B87)/COUNTIF(B2:B87,"&gt;0")</f>
        <v>25.14</v>
      </c>
      <c r="C94" s="12"/>
      <c r="D94" s="12">
        <f>SUM(D2:D87)/COUNTIF(D2:D87,"&gt;0")</f>
        <v>26</v>
      </c>
      <c r="E94" s="6">
        <f>SUM(E2:E87)/COUNTIF(E2:E87,"&gt;0")</f>
        <v>25.250783699059568</v>
      </c>
      <c r="J94" s="12">
        <f>SUM(J2:J87)/COUNTIF(J2:J87,"&gt;0")</f>
        <v>25.571428571428573</v>
      </c>
      <c r="K94" s="6">
        <f>SUM(K2:K87)/COUNTIF(K2:K87,"&gt;0")</f>
        <v>20.624999999999996</v>
      </c>
      <c r="P94" s="12">
        <f>SUM(P2:P87)/COUNTIF(P2:P87,"&gt;0")</f>
        <v>22.88888888888889</v>
      </c>
      <c r="Q94" s="6">
        <f>SUM(Q2:Q87)/COUNTIF(Q2:Q87,"&gt;0")</f>
        <v>19.266233766233768</v>
      </c>
      <c r="V94" s="12" t="e">
        <f>SUM(V2:V87)/COUNTIF(V2:V87,"&gt;0")</f>
        <v>#DIV/0!</v>
      </c>
      <c r="W94" s="6" t="e">
        <f>SUM(W2:W87)/COUNTIF(W2:W87,"&gt;0")</f>
        <v>#DIV/0!</v>
      </c>
      <c r="AB94" s="12" t="e">
        <f>SUM(AB2:AB87)/COUNTIF(AB2:AB87,"&gt;0")</f>
        <v>#DIV/0!</v>
      </c>
      <c r="AC94" s="6" t="e">
        <f>SUM(AC2:AC87)/COUNTIF(AC2:AC87,"&gt;0")</f>
        <v>#DIV/0!</v>
      </c>
      <c r="AH94" s="12" t="e">
        <f>SUM(AH2:AH87)/COUNTIF(AH2:AH87,"&gt;0")</f>
        <v>#DIV/0!</v>
      </c>
      <c r="AI94" s="6" t="e">
        <f>SUM(AI2:AI87)/COUNTIF(AI2:AI87,"&gt;0")</f>
        <v>#DIV/0!</v>
      </c>
    </row>
    <row r="97" spans="2:3" ht="12.75">
      <c r="B97" s="11"/>
      <c r="C97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2004-06-28T10:58:22Z</cp:lastPrinted>
  <dcterms:modified xsi:type="dcterms:W3CDTF">2004-10-26T14:11:56Z</dcterms:modified>
  <cp:category/>
  <cp:version/>
  <cp:contentType/>
  <cp:contentStatus/>
</cp:coreProperties>
</file>