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8955" tabRatio="463" activeTab="0"/>
  </bookViews>
  <sheets>
    <sheet name="Appello 1" sheetId="1" r:id="rId1"/>
  </sheets>
  <definedNames/>
  <calcPr fullCalcOnLoad="1"/>
</workbook>
</file>

<file path=xl/sharedStrings.xml><?xml version="1.0" encoding="utf-8"?>
<sst xmlns="http://schemas.openxmlformats.org/spreadsheetml/2006/main" count="74" uniqueCount="17">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</sst>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421875" style="5" bestFit="1" customWidth="1"/>
    <col min="40" max="16384" width="11.421875" style="0" customWidth="1"/>
  </cols>
  <sheetData>
    <row r="1" spans="1:39" s="13" customFormat="1" ht="12.75">
      <c r="A1" s="8" t="s">
        <v>0</v>
      </c>
      <c r="B1" s="8" t="s">
        <v>12</v>
      </c>
      <c r="C1" s="8" t="s">
        <v>16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3">
        <v>571497</v>
      </c>
      <c r="B3" s="9">
        <f>IF(OR(D3&lt;&gt;"",D3&lt;&gt;"",D3&lt;&gt;"",D3&lt;&gt;"",D3&lt;&gt;"",D3&lt;&gt;""),MIN(30,MAX(D3,D3,D3,D3,D3,D3)),"")</f>
        <v>30</v>
      </c>
      <c r="C3" s="9" t="str">
        <f>IF(MAX(D3,D3,D3,D3,D3,D3)&gt;30,"SI","")</f>
        <v>SI</v>
      </c>
      <c r="D3" s="15">
        <f>IF(AND(E3&lt;&gt;"",E3&lt;&gt;"+++",E3&gt;=17.5),ROUND(E3,0),"")</f>
        <v>32</v>
      </c>
      <c r="E3" s="16">
        <f>IF(F3&lt;&gt;"",IF(F3="*","+++",SUM(F3:I3)/44*30),"")</f>
        <v>32.38636363636364</v>
      </c>
      <c r="F3" s="16">
        <v>11.5</v>
      </c>
      <c r="G3" s="16">
        <v>12</v>
      </c>
      <c r="H3" s="16">
        <v>12</v>
      </c>
      <c r="I3" s="17">
        <v>12</v>
      </c>
      <c r="J3" s="15">
        <f>IF(AND(K3&lt;&gt;"",K3&lt;&gt;"+++",K3&gt;=17.5),ROUND(K3,0),"")</f>
      </c>
      <c r="K3" s="16">
        <f>IF(L3&lt;&gt;"",IF(L3="*","+++",SUM(L3:O3)/44*30),"")</f>
      </c>
      <c r="L3" s="16"/>
      <c r="M3" s="16"/>
      <c r="N3" s="16"/>
      <c r="O3" s="17"/>
      <c r="P3" s="15">
        <f>IF(AND(Q3&lt;&gt;"",Q3&lt;&gt;"+++",Q3&gt;=17.5),ROUND(Q3,0),"")</f>
      </c>
      <c r="Q3" s="16">
        <f>IF(R3&lt;&gt;"",IF(R3="*","+++",SUM(R3:U3)/44*30),"")</f>
      </c>
      <c r="R3" s="16"/>
      <c r="S3" s="16"/>
      <c r="T3" s="16"/>
      <c r="U3" s="17"/>
      <c r="V3" s="15">
        <f>IF(AND(W3&lt;&gt;"",W3&lt;&gt;"+++",W3&gt;=17.5),ROUND(W3,0),"")</f>
      </c>
      <c r="W3" s="16">
        <f>IF(X3&lt;&gt;"",IF(X3="*","+++",SUM(X3:AA3)/44*30),"")</f>
      </c>
      <c r="X3" s="16"/>
      <c r="Y3" s="16"/>
      <c r="Z3" s="16"/>
      <c r="AA3" s="17"/>
      <c r="AB3" s="15">
        <f>IF(AND(AC3&lt;&gt;"",AC3&lt;&gt;"+++",AC3&gt;=17.5),ROUND(AC3,0),"")</f>
      </c>
      <c r="AC3" s="16">
        <f>IF(AD3&lt;&gt;"",IF(AD3="*","+++",SUM(AD3:AG3)/44*30),"")</f>
      </c>
      <c r="AD3" s="16"/>
      <c r="AE3" s="16"/>
      <c r="AF3" s="16"/>
      <c r="AG3" s="17"/>
      <c r="AH3" s="15">
        <f>IF(AND(AI3&lt;&gt;"",AI3&lt;&gt;"+++",AI3&gt;=17.5),ROUND(AI3,0),"")</f>
      </c>
      <c r="AI3" s="16">
        <f>IF(AJ3&lt;&gt;"",IF(AJ3="*","+++",SUM(AJ3:AM3)/44*30),"")</f>
      </c>
      <c r="AJ3" s="16"/>
      <c r="AK3" s="16"/>
      <c r="AL3" s="16"/>
      <c r="AM3" s="17"/>
    </row>
    <row r="4" spans="1:39" ht="12.75">
      <c r="A4" s="3">
        <v>607697</v>
      </c>
      <c r="B4" s="9">
        <f>IF(OR(D4&lt;&gt;"",D4&lt;&gt;"",D4&lt;&gt;"",D4&lt;&gt;"",D4&lt;&gt;"",D4&lt;&gt;""),MIN(30,MAX(D4,D4,D4,D4,D4,D4)),"")</f>
        <v>29</v>
      </c>
      <c r="C4" s="9">
        <f>IF(MAX(D4,D4,D4,D4,D4,D4)&gt;30,"SI","")</f>
      </c>
      <c r="D4" s="18">
        <f>IF(AND(E4&lt;&gt;"",E4&lt;&gt;"+++",E4&gt;=17.5),ROUND(E4,0),"")</f>
        <v>29</v>
      </c>
      <c r="E4" s="5">
        <f>IF(F4&lt;&gt;"",IF(F4="*","+++",SUM(F4:I4)/44*30),"")</f>
        <v>28.636363636363637</v>
      </c>
      <c r="F4" s="5">
        <v>10</v>
      </c>
      <c r="G4" s="5">
        <v>8.5</v>
      </c>
      <c r="H4" s="5">
        <v>11.5</v>
      </c>
      <c r="I4" s="20">
        <v>12</v>
      </c>
      <c r="J4" s="18">
        <f>IF(AND(K4&lt;&gt;"",K4&lt;&gt;"+++",K4&gt;=17.5),ROUND(K4,0),"")</f>
      </c>
      <c r="K4" s="5">
        <f>IF(L4&lt;&gt;"",IF(L4="*","+++",SUM(L4:O4)/44*30),"")</f>
      </c>
      <c r="O4" s="20"/>
      <c r="P4" s="18">
        <f>IF(AND(Q4&lt;&gt;"",Q4&lt;&gt;"+++",Q4&gt;=17.5),ROUND(Q4,0),"")</f>
      </c>
      <c r="Q4" s="5">
        <f>IF(R4&lt;&gt;"",IF(R4="*","+++",SUM(R4:U4)/44*30),"")</f>
      </c>
      <c r="U4" s="20"/>
      <c r="V4" s="18">
        <f>IF(AND(W4&lt;&gt;"",W4&lt;&gt;"+++",W4&gt;=17.5),ROUND(W4,0),"")</f>
      </c>
      <c r="W4" s="5">
        <f>IF(X4&lt;&gt;"",IF(X4="*","+++",SUM(X4:AA4)/44*30),"")</f>
      </c>
      <c r="AA4" s="20"/>
      <c r="AB4" s="18">
        <f>IF(AND(AC4&lt;&gt;"",AC4&lt;&gt;"+++",AC4&gt;=17.5),ROUND(AC4,0),"")</f>
      </c>
      <c r="AC4" s="5">
        <f>IF(AD4&lt;&gt;"",IF(AD4="*","+++",SUM(AD4:AG4)/44*30),"")</f>
      </c>
      <c r="AG4" s="20"/>
      <c r="AH4" s="18">
        <f>IF(AND(AI4&lt;&gt;"",AI4&lt;&gt;"+++",AI4&gt;=17.5),ROUND(AI4,0),"")</f>
      </c>
      <c r="AI4" s="5">
        <f>IF(AJ4&lt;&gt;"",IF(AJ4="*","+++",SUM(AJ4:AM4)/44*30),"")</f>
      </c>
      <c r="AM4" s="20"/>
    </row>
    <row r="5" spans="1:39" ht="12.75">
      <c r="A5" s="3">
        <v>608867</v>
      </c>
      <c r="B5" s="9">
        <f>IF(OR(D5&lt;&gt;"",D5&lt;&gt;"",D5&lt;&gt;"",D5&lt;&gt;"",D5&lt;&gt;"",D5&lt;&gt;""),MIN(30,MAX(D5,D5,D5,D5,D5,D5)),"")</f>
        <v>25</v>
      </c>
      <c r="C5" s="9">
        <f>IF(MAX(D5,D5,D5,D5,D5,D5)&gt;30,"SI","")</f>
      </c>
      <c r="D5" s="18">
        <f>IF(AND(E5&lt;&gt;"",E5&lt;&gt;"+++",E5&gt;=17.5),ROUND(E5,0),"")</f>
        <v>25</v>
      </c>
      <c r="E5" s="5">
        <f>IF(F5&lt;&gt;"",IF(F5="*","+++",SUM(F5:I5)/44*30),"")</f>
        <v>24.545454545454547</v>
      </c>
      <c r="F5" s="5">
        <v>5.5</v>
      </c>
      <c r="G5" s="5">
        <v>8</v>
      </c>
      <c r="H5" s="5">
        <v>12.5</v>
      </c>
      <c r="I5" s="20">
        <v>10</v>
      </c>
      <c r="J5" s="18">
        <f>IF(AND(K5&lt;&gt;"",K5&lt;&gt;"+++",K5&gt;=17.5),ROUND(K5,0),"")</f>
      </c>
      <c r="K5" s="5">
        <f>IF(L5&lt;&gt;"",IF(L5="*","+++",SUM(L5:O5)/44*30),"")</f>
      </c>
      <c r="O5" s="20"/>
      <c r="P5" s="18">
        <f>IF(AND(Q5&lt;&gt;"",Q5&lt;&gt;"+++",Q5&gt;=17.5),ROUND(Q5,0),"")</f>
      </c>
      <c r="Q5" s="5">
        <f>IF(R5&lt;&gt;"",IF(R5="*","+++",SUM(R5:U5)/44*30),"")</f>
      </c>
      <c r="U5" s="20"/>
      <c r="V5" s="18">
        <f>IF(AND(W5&lt;&gt;"",W5&lt;&gt;"+++",W5&gt;=17.5),ROUND(W5,0),"")</f>
      </c>
      <c r="W5" s="5">
        <f>IF(X5&lt;&gt;"",IF(X5="*","+++",SUM(X5:AA5)/44*30),"")</f>
      </c>
      <c r="AA5" s="20"/>
      <c r="AB5" s="18">
        <f>IF(AND(AC5&lt;&gt;"",AC5&lt;&gt;"+++",AC5&gt;=17.5),ROUND(AC5,0),"")</f>
      </c>
      <c r="AC5" s="5">
        <f>IF(AD5&lt;&gt;"",IF(AD5="*","+++",SUM(AD5:AG5)/44*30),"")</f>
      </c>
      <c r="AG5" s="20"/>
      <c r="AH5" s="18">
        <f>IF(AND(AI5&lt;&gt;"",AI5&lt;&gt;"+++",AI5&gt;=17.5),ROUND(AI5,0),"")</f>
      </c>
      <c r="AI5" s="5">
        <f>IF(AJ5&lt;&gt;"",IF(AJ5="*","+++",SUM(AJ5:AM5)/44*30),"")</f>
      </c>
      <c r="AM5" s="20"/>
    </row>
    <row r="6" spans="1:39" ht="12.75">
      <c r="A6" s="3">
        <v>609394</v>
      </c>
      <c r="B6" s="9">
        <f>IF(OR(D6&lt;&gt;"",D6&lt;&gt;"",D6&lt;&gt;"",D6&lt;&gt;"",D6&lt;&gt;"",D6&lt;&gt;""),MIN(30,MAX(D6,D6,D6,D6,D6,D6)),"")</f>
        <v>30</v>
      </c>
      <c r="C6" s="9" t="str">
        <f>IF(MAX(D6,D6,D6,D6,D6,D6)&gt;30,"SI","")</f>
        <v>SI</v>
      </c>
      <c r="D6" s="18">
        <f>IF(AND(E6&lt;&gt;"",E6&lt;&gt;"+++",E6&gt;=17.5),ROUND(E6,0),"")</f>
        <v>31</v>
      </c>
      <c r="E6" s="5">
        <f>IF(F6&lt;&gt;"",IF(F6="*","+++",SUM(F6:I6)/44*30),"")</f>
        <v>30.68181818181818</v>
      </c>
      <c r="F6" s="5">
        <v>10</v>
      </c>
      <c r="G6" s="5">
        <v>11</v>
      </c>
      <c r="H6" s="5">
        <v>11.5</v>
      </c>
      <c r="I6" s="20">
        <v>12.5</v>
      </c>
      <c r="J6" s="18">
        <f>IF(AND(K6&lt;&gt;"",K6&lt;&gt;"+++",K6&gt;=17.5),ROUND(K6,0),"")</f>
      </c>
      <c r="K6" s="5">
        <f>IF(L6&lt;&gt;"",IF(L6="*","+++",SUM(L6:O6)/44*30),"")</f>
      </c>
      <c r="O6" s="20"/>
      <c r="P6" s="18">
        <f>IF(AND(Q6&lt;&gt;"",Q6&lt;&gt;"+++",Q6&gt;=17.5),ROUND(Q6,0),"")</f>
      </c>
      <c r="Q6" s="5">
        <f>IF(R6&lt;&gt;"",IF(R6="*","+++",SUM(R6:U6)/44*30),"")</f>
      </c>
      <c r="U6" s="20"/>
      <c r="V6" s="18">
        <f>IF(AND(W6&lt;&gt;"",W6&lt;&gt;"+++",W6&gt;=17.5),ROUND(W6,0),"")</f>
      </c>
      <c r="W6" s="5">
        <f>IF(X6&lt;&gt;"",IF(X6="*","+++",SUM(X6:AA6)/44*30),"")</f>
      </c>
      <c r="AA6" s="20"/>
      <c r="AB6" s="18">
        <f>IF(AND(AC6&lt;&gt;"",AC6&lt;&gt;"+++",AC6&gt;=17.5),ROUND(AC6,0),"")</f>
      </c>
      <c r="AC6" s="5">
        <f>IF(AD6&lt;&gt;"",IF(AD6="*","+++",SUM(AD6:AG6)/44*30),"")</f>
      </c>
      <c r="AG6" s="20"/>
      <c r="AH6" s="18">
        <f>IF(AND(AI6&lt;&gt;"",AI6&lt;&gt;"+++",AI6&gt;=17.5),ROUND(AI6,0),"")</f>
      </c>
      <c r="AI6" s="5">
        <f>IF(AJ6&lt;&gt;"",IF(AJ6="*","+++",SUM(AJ6:AM6)/44*30),"")</f>
      </c>
      <c r="AM6" s="20"/>
    </row>
    <row r="7" spans="1:39" ht="12.75">
      <c r="A7" s="3">
        <v>616352</v>
      </c>
      <c r="B7" s="9">
        <f>IF(OR(D7&lt;&gt;"",D7&lt;&gt;"",D7&lt;&gt;"",D7&lt;&gt;"",D7&lt;&gt;"",D7&lt;&gt;""),MIN(30,MAX(D7,D7,D7,D7,D7,D7)),"")</f>
      </c>
      <c r="C7" s="9">
        <f>IF(MAX(D7,D7,D7,D7,D7,D7)&gt;30,"SI","")</f>
      </c>
      <c r="D7" s="18">
        <f>IF(AND(E7&lt;&gt;"",E7&lt;&gt;"+++",E7&gt;=17.5),ROUND(E7,0),"")</f>
      </c>
      <c r="E7" s="5">
        <f>IF(F7&lt;&gt;"",IF(F7="*","+++",SUM(F7:I7)/44*30),"")</f>
      </c>
      <c r="I7" s="20"/>
      <c r="J7" s="18">
        <f>IF(AND(K7&lt;&gt;"",K7&lt;&gt;"+++",K7&gt;=17.5),ROUND(K7,0),"")</f>
      </c>
      <c r="K7" s="5">
        <f>IF(L7&lt;&gt;"",IF(L7="*","+++",SUM(L7:O7)/44*30),"")</f>
      </c>
      <c r="O7" s="20"/>
      <c r="P7" s="18">
        <f>IF(AND(Q7&lt;&gt;"",Q7&lt;&gt;"+++",Q7&gt;=17.5),ROUND(Q7,0),"")</f>
      </c>
      <c r="Q7" s="5">
        <f>IF(R7&lt;&gt;"",IF(R7="*","+++",SUM(R7:U7)/44*30),"")</f>
      </c>
      <c r="U7" s="20"/>
      <c r="V7" s="18">
        <f>IF(AND(W7&lt;&gt;"",W7&lt;&gt;"+++",W7&gt;=17.5),ROUND(W7,0),"")</f>
      </c>
      <c r="W7" s="5">
        <f>IF(X7&lt;&gt;"",IF(X7="*","+++",SUM(X7:AA7)/44*30),"")</f>
      </c>
      <c r="AA7" s="20"/>
      <c r="AB7" s="18">
        <f>IF(AND(AC7&lt;&gt;"",AC7&lt;&gt;"+++",AC7&gt;=17.5),ROUND(AC7,0),"")</f>
      </c>
      <c r="AC7" s="5">
        <f>IF(AD7&lt;&gt;"",IF(AD7="*","+++",SUM(AD7:AG7)/44*30),"")</f>
      </c>
      <c r="AG7" s="20"/>
      <c r="AH7" s="18">
        <f>IF(AND(AI7&lt;&gt;"",AI7&lt;&gt;"+++",AI7&gt;=17.5),ROUND(AI7,0),"")</f>
      </c>
      <c r="AI7" s="5">
        <f>IF(AJ7&lt;&gt;"",IF(AJ7="*","+++",SUM(AJ7:AM7)/44*30),"")</f>
      </c>
      <c r="AM7" s="20"/>
    </row>
    <row r="8" spans="1:39" ht="12.75">
      <c r="A8" s="3">
        <v>618104</v>
      </c>
      <c r="B8" s="9">
        <f>IF(OR(D8&lt;&gt;"",D8&lt;&gt;"",D8&lt;&gt;"",D8&lt;&gt;"",D8&lt;&gt;"",D8&lt;&gt;""),MIN(30,MAX(D8,D8,D8,D8,D8,D8)),"")</f>
      </c>
      <c r="C8" s="9">
        <f>IF(MAX(D8,D8,D8,D8,D8,D8)&gt;30,"SI","")</f>
      </c>
      <c r="D8" s="18">
        <f>IF(AND(E8&lt;&gt;"",E8&lt;&gt;"+++",E8&gt;=17.5),ROUND(E8,0),"")</f>
      </c>
      <c r="E8" s="5">
        <f>IF(F8&lt;&gt;"",IF(F8="*","+++",SUM(F8:I8)/44*30),"")</f>
      </c>
      <c r="I8" s="20"/>
      <c r="J8" s="18">
        <f>IF(AND(K8&lt;&gt;"",K8&lt;&gt;"+++",K8&gt;=17.5),ROUND(K8,0),"")</f>
      </c>
      <c r="K8" s="5">
        <f>IF(L8&lt;&gt;"",IF(L8="*","+++",SUM(L8:O8)/44*30),"")</f>
      </c>
      <c r="O8" s="20"/>
      <c r="P8" s="18">
        <f>IF(AND(Q8&lt;&gt;"",Q8&lt;&gt;"+++",Q8&gt;=17.5),ROUND(Q8,0),"")</f>
      </c>
      <c r="Q8" s="5">
        <f>IF(R8&lt;&gt;"",IF(R8="*","+++",SUM(R8:U8)/44*30),"")</f>
      </c>
      <c r="U8" s="20"/>
      <c r="V8" s="18">
        <f>IF(AND(W8&lt;&gt;"",W8&lt;&gt;"+++",W8&gt;=17.5),ROUND(W8,0),"")</f>
      </c>
      <c r="W8" s="5">
        <f>IF(X8&lt;&gt;"",IF(X8="*","+++",SUM(X8:AA8)/44*30),"")</f>
      </c>
      <c r="AA8" s="20"/>
      <c r="AB8" s="18">
        <f>IF(AND(AC8&lt;&gt;"",AC8&lt;&gt;"+++",AC8&gt;=17.5),ROUND(AC8,0),"")</f>
      </c>
      <c r="AC8" s="5">
        <f>IF(AD8&lt;&gt;"",IF(AD8="*","+++",SUM(AD8:AG8)/44*30),"")</f>
      </c>
      <c r="AG8" s="20"/>
      <c r="AH8" s="18">
        <f>IF(AND(AI8&lt;&gt;"",AI8&lt;&gt;"+++",AI8&gt;=17.5),ROUND(AI8,0),"")</f>
      </c>
      <c r="AI8" s="5">
        <f>IF(AJ8&lt;&gt;"",IF(AJ8="*","+++",SUM(AJ8:AM8)/44*30),"")</f>
      </c>
      <c r="AM8" s="20"/>
    </row>
    <row r="9" spans="1:39" ht="12.75">
      <c r="A9" s="3">
        <v>619296</v>
      </c>
      <c r="B9" s="9">
        <f>IF(OR(D9&lt;&gt;"",D9&lt;&gt;"",D9&lt;&gt;"",D9&lt;&gt;"",D9&lt;&gt;"",D9&lt;&gt;""),MIN(30,MAX(D9,D9,D9,D9,D9,D9)),"")</f>
      </c>
      <c r="C9" s="9">
        <f>IF(MAX(D9,D9,D9,D9,D9,D9)&gt;30,"SI","")</f>
      </c>
      <c r="D9" s="18">
        <f>IF(AND(E9&lt;&gt;"",E9&lt;&gt;"+++",E9&gt;=17.5),ROUND(E9,0),"")</f>
      </c>
      <c r="E9" s="5" t="str">
        <f>IF(F9&lt;&gt;"",IF(F9="*","+++",SUM(F9:I9)/44*30),"")</f>
        <v>+++</v>
      </c>
      <c r="F9" s="5" t="s">
        <v>13</v>
      </c>
      <c r="G9" s="5" t="s">
        <v>13</v>
      </c>
      <c r="H9" s="5" t="s">
        <v>13</v>
      </c>
      <c r="I9" s="20" t="s">
        <v>13</v>
      </c>
      <c r="J9" s="18">
        <f>IF(AND(K9&lt;&gt;"",K9&lt;&gt;"+++",K9&gt;=17.5),ROUND(K9,0),"")</f>
      </c>
      <c r="K9" s="5">
        <f>IF(L9&lt;&gt;"",IF(L9="*","+++",SUM(L9:O9)/44*30),"")</f>
      </c>
      <c r="O9" s="20"/>
      <c r="P9" s="18">
        <f>IF(AND(Q9&lt;&gt;"",Q9&lt;&gt;"+++",Q9&gt;=17.5),ROUND(Q9,0),"")</f>
      </c>
      <c r="Q9" s="5">
        <f>IF(R9&lt;&gt;"",IF(R9="*","+++",SUM(R9:U9)/44*30),"")</f>
      </c>
      <c r="U9" s="20"/>
      <c r="V9" s="18">
        <f>IF(AND(W9&lt;&gt;"",W9&lt;&gt;"+++",W9&gt;=17.5),ROUND(W9,0),"")</f>
      </c>
      <c r="W9" s="5">
        <f>IF(X9&lt;&gt;"",IF(X9="*","+++",SUM(X9:AA9)/44*30),"")</f>
      </c>
      <c r="AA9" s="20"/>
      <c r="AB9" s="18">
        <f>IF(AND(AC9&lt;&gt;"",AC9&lt;&gt;"+++",AC9&gt;=17.5),ROUND(AC9,0),"")</f>
      </c>
      <c r="AC9" s="5">
        <f>IF(AD9&lt;&gt;"",IF(AD9="*","+++",SUM(AD9:AG9)/44*30),"")</f>
      </c>
      <c r="AG9" s="20"/>
      <c r="AH9" s="18">
        <f>IF(AND(AI9&lt;&gt;"",AI9&lt;&gt;"+++",AI9&gt;=17.5),ROUND(AI9,0),"")</f>
      </c>
      <c r="AI9" s="5">
        <f>IF(AJ9&lt;&gt;"",IF(AJ9="*","+++",SUM(AJ9:AM9)/44*30),"")</f>
      </c>
      <c r="AM9" s="20"/>
    </row>
    <row r="10" spans="1:39" ht="12.75">
      <c r="A10" s="14">
        <v>619793</v>
      </c>
      <c r="B10" s="9">
        <f>IF(OR(D10&lt;&gt;"",D10&lt;&gt;"",D10&lt;&gt;"",D10&lt;&gt;"",D10&lt;&gt;"",D10&lt;&gt;""),MIN(30,MAX(D10,D10,D10,D10,D10,D10)),"")</f>
      </c>
      <c r="C10" s="9">
        <f>IF(MAX(D10,D10,D10,D10,D10,D10)&gt;30,"SI","")</f>
      </c>
      <c r="D10" s="18">
        <f>IF(AND(E10&lt;&gt;"",E10&lt;&gt;"+++",E10&gt;=17.5),ROUND(E10,0),"")</f>
      </c>
      <c r="E10" s="5">
        <f>IF(F10&lt;&gt;"",IF(F10="*","+++",SUM(F10:I10)/44*30),"")</f>
      </c>
      <c r="I10" s="20"/>
      <c r="J10" s="18">
        <f>IF(AND(K10&lt;&gt;"",K10&lt;&gt;"+++",K10&gt;=17.5),ROUND(K10,0),"")</f>
      </c>
      <c r="K10" s="5">
        <f>IF(L10&lt;&gt;"",IF(L10="*","+++",SUM(L10:O10)/44*30),"")</f>
      </c>
      <c r="O10" s="20"/>
      <c r="P10" s="18">
        <f>IF(AND(Q10&lt;&gt;"",Q10&lt;&gt;"+++",Q10&gt;=17.5),ROUND(Q10,0),"")</f>
      </c>
      <c r="Q10" s="5">
        <f>IF(R10&lt;&gt;"",IF(R10="*","+++",SUM(R10:U10)/44*30),"")</f>
      </c>
      <c r="U10" s="20"/>
      <c r="V10" s="18">
        <f>IF(AND(W10&lt;&gt;"",W10&lt;&gt;"+++",W10&gt;=17.5),ROUND(W10,0),"")</f>
      </c>
      <c r="W10" s="5">
        <f>IF(X10&lt;&gt;"",IF(X10="*","+++",SUM(X10:AA10)/44*30),"")</f>
      </c>
      <c r="AA10" s="20"/>
      <c r="AB10" s="18">
        <f>IF(AND(AC10&lt;&gt;"",AC10&lt;&gt;"+++",AC10&gt;=17.5),ROUND(AC10,0),"")</f>
      </c>
      <c r="AC10" s="5">
        <f>IF(AD10&lt;&gt;"",IF(AD10="*","+++",SUM(AD10:AG10)/44*30),"")</f>
      </c>
      <c r="AG10" s="20"/>
      <c r="AH10" s="18">
        <f>IF(AND(AI10&lt;&gt;"",AI10&lt;&gt;"+++",AI10&gt;=17.5),ROUND(AI10,0),"")</f>
      </c>
      <c r="AI10" s="5">
        <f>IF(AJ10&lt;&gt;"",IF(AJ10="*","+++",SUM(AJ10:AM10)/44*30),"")</f>
      </c>
      <c r="AM10" s="20"/>
    </row>
    <row r="11" spans="1:39" ht="12.75">
      <c r="A11" s="3">
        <v>626136</v>
      </c>
      <c r="B11" s="9">
        <f>IF(OR(D11&lt;&gt;"",D11&lt;&gt;"",D11&lt;&gt;"",D11&lt;&gt;"",D11&lt;&gt;"",D11&lt;&gt;""),MIN(30,MAX(D11,D11,D11,D11,D11,D11)),"")</f>
        <v>21</v>
      </c>
      <c r="C11" s="9">
        <f>IF(MAX(D11,D11,D11,D11,D11,D11)&gt;30,"SI","")</f>
      </c>
      <c r="D11" s="18">
        <f>IF(AND(E11&lt;&gt;"",E11&lt;&gt;"+++",E11&gt;=17.5),ROUND(E11,0),"")</f>
        <v>21</v>
      </c>
      <c r="E11" s="5">
        <f>IF(F11&lt;&gt;"",IF(F11="*","+++",SUM(F11:I11)/44*30),"")</f>
        <v>20.795454545454547</v>
      </c>
      <c r="F11" s="5">
        <v>10</v>
      </c>
      <c r="G11" s="5">
        <v>10</v>
      </c>
      <c r="H11" s="5">
        <v>10.5</v>
      </c>
      <c r="I11" s="20">
        <v>0</v>
      </c>
      <c r="J11" s="18">
        <f>IF(AND(K11&lt;&gt;"",K11&lt;&gt;"+++",K11&gt;=17.5),ROUND(K11,0),"")</f>
      </c>
      <c r="K11" s="5">
        <f>IF(L11&lt;&gt;"",IF(L11="*","+++",SUM(L11:O11)/44*30),"")</f>
      </c>
      <c r="O11" s="20"/>
      <c r="P11" s="18">
        <f>IF(AND(Q11&lt;&gt;"",Q11&lt;&gt;"+++",Q11&gt;=17.5),ROUND(Q11,0),"")</f>
      </c>
      <c r="Q11" s="5">
        <f>IF(R11&lt;&gt;"",IF(R11="*","+++",SUM(R11:U11)/44*30),"")</f>
      </c>
      <c r="U11" s="20"/>
      <c r="V11" s="18">
        <f>IF(AND(W11&lt;&gt;"",W11&lt;&gt;"+++",W11&gt;=17.5),ROUND(W11,0),"")</f>
      </c>
      <c r="W11" s="5">
        <f>IF(X11&lt;&gt;"",IF(X11="*","+++",SUM(X11:AA11)/44*30),"")</f>
      </c>
      <c r="AA11" s="20"/>
      <c r="AB11" s="18">
        <f>IF(AND(AC11&lt;&gt;"",AC11&lt;&gt;"+++",AC11&gt;=17.5),ROUND(AC11,0),"")</f>
      </c>
      <c r="AC11" s="5">
        <f>IF(AD11&lt;&gt;"",IF(AD11="*","+++",SUM(AD11:AG11)/44*30),"")</f>
      </c>
      <c r="AG11" s="20"/>
      <c r="AH11" s="18">
        <f>IF(AND(AI11&lt;&gt;"",AI11&lt;&gt;"+++",AI11&gt;=17.5),ROUND(AI11,0),"")</f>
      </c>
      <c r="AI11" s="5">
        <f>IF(AJ11&lt;&gt;"",IF(AJ11="*","+++",SUM(AJ11:AM11)/44*30),"")</f>
      </c>
      <c r="AM11" s="20"/>
    </row>
    <row r="12" spans="1:39" ht="12.75">
      <c r="A12" s="3">
        <v>626373</v>
      </c>
      <c r="B12" s="9">
        <f>IF(OR(D12&lt;&gt;"",D12&lt;&gt;"",D12&lt;&gt;"",D12&lt;&gt;"",D12&lt;&gt;"",D12&lt;&gt;""),MIN(30,MAX(D12,D12,D12,D12,D12,D12)),"")</f>
        <v>22</v>
      </c>
      <c r="C12" s="9">
        <f>IF(MAX(D12,D12,D12,D12,D12,D12)&gt;30,"SI","")</f>
      </c>
      <c r="D12" s="18">
        <f>IF(AND(E12&lt;&gt;"",E12&lt;&gt;"+++",E12&gt;=17.5),ROUND(E12,0),"")</f>
        <v>22</v>
      </c>
      <c r="E12" s="5">
        <f>IF(F12&lt;&gt;"",IF(F12="*","+++",SUM(F12:I12)/44*30),"")</f>
        <v>21.81818181818182</v>
      </c>
      <c r="F12" s="5">
        <v>7.5</v>
      </c>
      <c r="G12" s="5">
        <v>11</v>
      </c>
      <c r="H12" s="5">
        <v>11.5</v>
      </c>
      <c r="I12" s="20">
        <v>2</v>
      </c>
      <c r="J12" s="18">
        <f>IF(AND(K12&lt;&gt;"",K12&lt;&gt;"+++",K12&gt;=17.5),ROUND(K12,0),"")</f>
      </c>
      <c r="K12" s="5">
        <f>IF(L12&lt;&gt;"",IF(L12="*","+++",SUM(L12:O12)/44*30),"")</f>
      </c>
      <c r="O12" s="20"/>
      <c r="P12" s="18">
        <f>IF(AND(Q12&lt;&gt;"",Q12&lt;&gt;"+++",Q12&gt;=17.5),ROUND(Q12,0),"")</f>
      </c>
      <c r="Q12" s="5">
        <f>IF(R12&lt;&gt;"",IF(R12="*","+++",SUM(R12:U12)/44*30),"")</f>
      </c>
      <c r="U12" s="20"/>
      <c r="V12" s="18">
        <f>IF(AND(W12&lt;&gt;"",W12&lt;&gt;"+++",W12&gt;=17.5),ROUND(W12,0),"")</f>
      </c>
      <c r="W12" s="5">
        <f>IF(X12&lt;&gt;"",IF(X12="*","+++",SUM(X12:AA12)/44*30),"")</f>
      </c>
      <c r="AA12" s="20"/>
      <c r="AB12" s="18">
        <f>IF(AND(AC12&lt;&gt;"",AC12&lt;&gt;"+++",AC12&gt;=17.5),ROUND(AC12,0),"")</f>
      </c>
      <c r="AC12" s="5">
        <f>IF(AD12&lt;&gt;"",IF(AD12="*","+++",SUM(AD12:AG12)/44*30),"")</f>
      </c>
      <c r="AG12" s="20"/>
      <c r="AH12" s="18">
        <f>IF(AND(AI12&lt;&gt;"",AI12&lt;&gt;"+++",AI12&gt;=17.5),ROUND(AI12,0),"")</f>
      </c>
      <c r="AI12" s="5">
        <f>IF(AJ12&lt;&gt;"",IF(AJ12="*","+++",SUM(AJ12:AM12)/44*30),"")</f>
      </c>
      <c r="AM12" s="20"/>
    </row>
    <row r="13" spans="1:39" ht="12.75">
      <c r="A13" s="3">
        <v>640263</v>
      </c>
      <c r="B13" s="9">
        <f>IF(OR(D13&lt;&gt;"",D13&lt;&gt;"",D13&lt;&gt;"",D13&lt;&gt;"",D13&lt;&gt;"",D13&lt;&gt;""),MIN(30,MAX(D13,D13,D13,D13,D13,D13)),"")</f>
      </c>
      <c r="C13" s="9">
        <f>IF(MAX(D13,D13,D13,D13,D13,D13)&gt;30,"SI","")</f>
      </c>
      <c r="D13" s="18"/>
      <c r="E13" s="5">
        <f>IF(F13&lt;&gt;"",IF(F13="*","+++",SUM(F13:I13)/44*30),"")</f>
      </c>
      <c r="I13" s="20"/>
      <c r="J13" s="18"/>
      <c r="K13" s="5">
        <f>IF(L13&lt;&gt;"",IF(L13="*","+++",SUM(L13:O13)/44*30),"")</f>
      </c>
      <c r="O13" s="20"/>
      <c r="P13" s="18"/>
      <c r="Q13" s="5">
        <f>IF(R13&lt;&gt;"",IF(R13="*","+++",SUM(R13:U13)/44*30),"")</f>
      </c>
      <c r="U13" s="20"/>
      <c r="V13" s="18"/>
      <c r="W13" s="5">
        <f>IF(X13&lt;&gt;"",IF(X13="*","+++",SUM(X13:AA13)/44*30),"")</f>
      </c>
      <c r="AA13" s="20"/>
      <c r="AB13" s="18"/>
      <c r="AC13" s="5">
        <f>IF(AD13&lt;&gt;"",IF(AD13="*","+++",SUM(AD13:AG13)/44*30),"")</f>
      </c>
      <c r="AG13" s="20"/>
      <c r="AH13" s="18"/>
      <c r="AI13" s="5">
        <f>IF(AJ13&lt;&gt;"",IF(AJ13="*","+++",SUM(AJ13:AM13)/44*30),"")</f>
      </c>
      <c r="AM13" s="20"/>
    </row>
    <row r="14" spans="1:39" ht="12.75">
      <c r="A14" s="3">
        <v>640948</v>
      </c>
      <c r="B14" s="9">
        <f>IF(OR(D14&lt;&gt;"",D14&lt;&gt;"",D14&lt;&gt;"",D14&lt;&gt;"",D14&lt;&gt;"",D14&lt;&gt;""),MIN(30,MAX(D14,D14,D14,D14,D14,D14)),"")</f>
      </c>
      <c r="C14" s="9">
        <f>IF(MAX(D14,D14,D14,D14,D14,D14)&gt;30,"SI","")</f>
      </c>
      <c r="D14" s="18">
        <f>IF(AND(E14&lt;&gt;"",E14&lt;&gt;"+++",E14&gt;=17.5),ROUND(E14,0),"")</f>
      </c>
      <c r="E14" s="5">
        <f>IF(F14&lt;&gt;"",IF(F14="*","+++",SUM(F14:I14)/44*30),"")</f>
      </c>
      <c r="I14" s="20"/>
      <c r="J14" s="18">
        <f>IF(AND(K14&lt;&gt;"",K14&lt;&gt;"+++",K14&gt;=17.5),ROUND(K14,0),"")</f>
      </c>
      <c r="K14" s="5">
        <f>IF(L14&lt;&gt;"",IF(L14="*","+++",SUM(L14:O14)/44*30),"")</f>
      </c>
      <c r="O14" s="20"/>
      <c r="P14" s="18">
        <f>IF(AND(Q14&lt;&gt;"",Q14&lt;&gt;"+++",Q14&gt;=17.5),ROUND(Q14,0),"")</f>
      </c>
      <c r="Q14" s="5">
        <f>IF(R14&lt;&gt;"",IF(R14="*","+++",SUM(R14:U14)/44*30),"")</f>
      </c>
      <c r="U14" s="20"/>
      <c r="V14" s="18">
        <f>IF(AND(W14&lt;&gt;"",W14&lt;&gt;"+++",W14&gt;=17.5),ROUND(W14,0),"")</f>
      </c>
      <c r="W14" s="5">
        <f>IF(X14&lt;&gt;"",IF(X14="*","+++",SUM(X14:AA14)/44*30),"")</f>
      </c>
      <c r="AA14" s="20"/>
      <c r="AB14" s="18">
        <f>IF(AND(AC14&lt;&gt;"",AC14&lt;&gt;"+++",AC14&gt;=17.5),ROUND(AC14,0),"")</f>
      </c>
      <c r="AC14" s="5">
        <f>IF(AD14&lt;&gt;"",IF(AD14="*","+++",SUM(AD14:AG14)/44*30),"")</f>
      </c>
      <c r="AG14" s="20"/>
      <c r="AH14" s="18">
        <f>IF(AND(AI14&lt;&gt;"",AI14&lt;&gt;"+++",AI14&gt;=17.5),ROUND(AI14,0),"")</f>
      </c>
      <c r="AI14" s="5">
        <f>IF(AJ14&lt;&gt;"",IF(AJ14="*","+++",SUM(AJ14:AM14)/44*30),"")</f>
      </c>
      <c r="AM14" s="20"/>
    </row>
    <row r="15" spans="1:39" ht="12.75">
      <c r="A15" s="3">
        <v>641878</v>
      </c>
      <c r="B15" s="9">
        <f>IF(OR(D15&lt;&gt;"",D15&lt;&gt;"",D15&lt;&gt;"",D15&lt;&gt;"",D15&lt;&gt;"",D15&lt;&gt;""),MIN(30,MAX(D15,D15,D15,D15,D15,D15)),"")</f>
      </c>
      <c r="C15" s="9">
        <f>IF(MAX(D15,D15,D15,D15,D15,D15)&gt;30,"SI","")</f>
      </c>
      <c r="D15" s="18">
        <f>IF(AND(E15&lt;&gt;"",E15&lt;&gt;"+++",E15&gt;=17.5),ROUND(E15,0),"")</f>
      </c>
      <c r="E15" s="5">
        <f>IF(F15&lt;&gt;"",IF(F15="*","+++",SUM(F15:I15)/44*30),"")</f>
      </c>
      <c r="I15" s="20"/>
      <c r="J15" s="18">
        <f>IF(AND(K15&lt;&gt;"",K15&lt;&gt;"+++",K15&gt;=17.5),ROUND(K15,0),"")</f>
      </c>
      <c r="K15" s="5">
        <f>IF(L15&lt;&gt;"",IF(L15="*","+++",SUM(L15:O15)/44*30),"")</f>
      </c>
      <c r="O15" s="20"/>
      <c r="P15" s="18">
        <f>IF(AND(Q15&lt;&gt;"",Q15&lt;&gt;"+++",Q15&gt;=17.5),ROUND(Q15,0),"")</f>
      </c>
      <c r="Q15" s="5">
        <f>IF(R15&lt;&gt;"",IF(R15="*","+++",SUM(R15:U15)/44*30),"")</f>
      </c>
      <c r="U15" s="20"/>
      <c r="V15" s="18">
        <f>IF(AND(W15&lt;&gt;"",W15&lt;&gt;"+++",W15&gt;=17.5),ROUND(W15,0),"")</f>
      </c>
      <c r="W15" s="5">
        <f>IF(X15&lt;&gt;"",IF(X15="*","+++",SUM(X15:AA15)/44*30),"")</f>
      </c>
      <c r="AA15" s="20"/>
      <c r="AB15" s="18">
        <f>IF(AND(AC15&lt;&gt;"",AC15&lt;&gt;"+++",AC15&gt;=17.5),ROUND(AC15,0),"")</f>
      </c>
      <c r="AC15" s="5">
        <f>IF(AD15&lt;&gt;"",IF(AD15="*","+++",SUM(AD15:AG15)/44*30),"")</f>
      </c>
      <c r="AG15" s="20"/>
      <c r="AH15" s="18">
        <f>IF(AND(AI15&lt;&gt;"",AI15&lt;&gt;"+++",AI15&gt;=17.5),ROUND(AI15,0),"")</f>
      </c>
      <c r="AI15" s="5">
        <f>IF(AJ15&lt;&gt;"",IF(AJ15="*","+++",SUM(AJ15:AM15)/44*30),"")</f>
      </c>
      <c r="AM15" s="20"/>
    </row>
    <row r="16" spans="1:39" ht="12.75">
      <c r="A16" s="3">
        <v>642079</v>
      </c>
      <c r="B16" s="9">
        <f>IF(OR(D16&lt;&gt;"",D16&lt;&gt;"",D16&lt;&gt;"",D16&lt;&gt;"",D16&lt;&gt;"",D16&lt;&gt;""),MIN(30,MAX(D16,D16,D16,D16,D16,D16)),"")</f>
        <v>30</v>
      </c>
      <c r="C16" s="9" t="str">
        <f>IF(MAX(D16,D16,D16,D16,D16,D16)&gt;30,"SI","")</f>
        <v>SI</v>
      </c>
      <c r="D16" s="18">
        <f>IF(AND(E16&lt;&gt;"",E16&lt;&gt;"+++",E16&gt;=17.5),ROUND(E16,0),"")</f>
        <v>31</v>
      </c>
      <c r="E16" s="5">
        <f>IF(F16&lt;&gt;"",IF(F16="*","+++",SUM(F16:I16)/44*30),"")</f>
        <v>31.363636363636363</v>
      </c>
      <c r="F16" s="5">
        <v>11.5</v>
      </c>
      <c r="G16" s="5">
        <v>11.5</v>
      </c>
      <c r="H16" s="5">
        <v>11</v>
      </c>
      <c r="I16" s="20">
        <v>12</v>
      </c>
      <c r="J16" s="18">
        <f>IF(AND(K16&lt;&gt;"",K16&lt;&gt;"+++",K16&gt;=17.5),ROUND(K16,0),"")</f>
      </c>
      <c r="K16" s="5">
        <f>IF(L16&lt;&gt;"",IF(L16="*","+++",SUM(L16:O16)/44*30),"")</f>
      </c>
      <c r="O16" s="20"/>
      <c r="P16" s="18">
        <f>IF(AND(Q16&lt;&gt;"",Q16&lt;&gt;"+++",Q16&gt;=17.5),ROUND(Q16,0),"")</f>
      </c>
      <c r="Q16" s="5">
        <f>IF(R16&lt;&gt;"",IF(R16="*","+++",SUM(R16:U16)/44*30),"")</f>
      </c>
      <c r="U16" s="20"/>
      <c r="V16" s="18">
        <f>IF(AND(W16&lt;&gt;"",W16&lt;&gt;"+++",W16&gt;=17.5),ROUND(W16,0),"")</f>
      </c>
      <c r="W16" s="5">
        <f>IF(X16&lt;&gt;"",IF(X16="*","+++",SUM(X16:AA16)/44*30),"")</f>
      </c>
      <c r="AA16" s="20"/>
      <c r="AB16" s="18">
        <f>IF(AND(AC16&lt;&gt;"",AC16&lt;&gt;"+++",AC16&gt;=17.5),ROUND(AC16,0),"")</f>
      </c>
      <c r="AC16" s="5">
        <f>IF(AD16&lt;&gt;"",IF(AD16="*","+++",SUM(AD16:AG16)/44*30),"")</f>
      </c>
      <c r="AG16" s="20"/>
      <c r="AH16" s="18">
        <f>IF(AND(AI16&lt;&gt;"",AI16&lt;&gt;"+++",AI16&gt;=17.5),ROUND(AI16,0),"")</f>
      </c>
      <c r="AI16" s="5">
        <f>IF(AJ16&lt;&gt;"",IF(AJ16="*","+++",SUM(AJ16:AM16)/44*30),"")</f>
      </c>
      <c r="AM16" s="20"/>
    </row>
    <row r="17" spans="1:39" ht="12.75">
      <c r="A17" s="3">
        <v>642433</v>
      </c>
      <c r="B17" s="9">
        <f>IF(OR(D17&lt;&gt;"",D17&lt;&gt;"",D17&lt;&gt;"",D17&lt;&gt;"",D17&lt;&gt;"",D17&lt;&gt;""),MIN(30,MAX(D17,D17,D17,D17,D17,D17)),"")</f>
      </c>
      <c r="C17" s="9">
        <f>IF(MAX(D17,D17,D17,D17,D17,D17)&gt;30,"SI","")</f>
      </c>
      <c r="D17" s="18">
        <f>IF(AND(E17&lt;&gt;"",E17&lt;&gt;"+++",E17&gt;=17.5),ROUND(E17,0),"")</f>
      </c>
      <c r="E17" s="5">
        <f>IF(F17&lt;&gt;"",IF(F17="*","+++",SUM(F17:I17)/44*30),"")</f>
      </c>
      <c r="I17" s="20"/>
      <c r="J17" s="18">
        <f>IF(AND(K17&lt;&gt;"",K17&lt;&gt;"+++",K17&gt;=17.5),ROUND(K17,0),"")</f>
      </c>
      <c r="K17" s="5">
        <f>IF(L17&lt;&gt;"",IF(L17="*","+++",SUM(L17:O17)/44*30),"")</f>
      </c>
      <c r="O17" s="20"/>
      <c r="P17" s="18">
        <f>IF(AND(Q17&lt;&gt;"",Q17&lt;&gt;"+++",Q17&gt;=17.5),ROUND(Q17,0),"")</f>
      </c>
      <c r="Q17" s="5">
        <f>IF(R17&lt;&gt;"",IF(R17="*","+++",SUM(R17:U17)/44*30),"")</f>
      </c>
      <c r="U17" s="20"/>
      <c r="V17" s="18">
        <f>IF(AND(W17&lt;&gt;"",W17&lt;&gt;"+++",W17&gt;=17.5),ROUND(W17,0),"")</f>
      </c>
      <c r="W17" s="5">
        <f>IF(X17&lt;&gt;"",IF(X17="*","+++",SUM(X17:AA17)/44*30),"")</f>
      </c>
      <c r="AA17" s="20"/>
      <c r="AB17" s="18">
        <f>IF(AND(AC17&lt;&gt;"",AC17&lt;&gt;"+++",AC17&gt;=17.5),ROUND(AC17,0),"")</f>
      </c>
      <c r="AC17" s="5">
        <f>IF(AD17&lt;&gt;"",IF(AD17="*","+++",SUM(AD17:AG17)/44*30),"")</f>
      </c>
      <c r="AG17" s="20"/>
      <c r="AH17" s="18">
        <f>IF(AND(AI17&lt;&gt;"",AI17&lt;&gt;"+++",AI17&gt;=17.5),ROUND(AI17,0),"")</f>
      </c>
      <c r="AI17" s="5">
        <f>IF(AJ17&lt;&gt;"",IF(AJ17="*","+++",SUM(AJ17:AM17)/44*30),"")</f>
      </c>
      <c r="AM17" s="20"/>
    </row>
    <row r="18" spans="1:39" ht="12.75">
      <c r="A18" s="3">
        <v>642791</v>
      </c>
      <c r="B18" s="9">
        <f>IF(OR(D18&lt;&gt;"",D18&lt;&gt;"",D18&lt;&gt;"",D18&lt;&gt;"",D18&lt;&gt;"",D18&lt;&gt;""),MIN(30,MAX(D18,D18,D18,D18,D18,D18)),"")</f>
        <v>19</v>
      </c>
      <c r="C18" s="9">
        <f>IF(MAX(D18,D18,D18,D18,D18,D18)&gt;30,"SI","")</f>
      </c>
      <c r="D18" s="18">
        <f>IF(AND(E18&lt;&gt;"",E18&lt;&gt;"+++",E18&gt;=17.5),ROUND(E18,0),"")</f>
        <v>19</v>
      </c>
      <c r="E18" s="5">
        <f>IF(F18&lt;&gt;"",IF(F18="*","+++",SUM(F18:I18)/44*30),"")</f>
        <v>19.43181818181818</v>
      </c>
      <c r="F18" s="5">
        <v>5</v>
      </c>
      <c r="G18" s="5">
        <v>11</v>
      </c>
      <c r="H18" s="5">
        <v>11</v>
      </c>
      <c r="I18" s="20">
        <v>1.5</v>
      </c>
      <c r="J18" s="18">
        <f>IF(AND(K18&lt;&gt;"",K18&lt;&gt;"+++",K18&gt;=17.5),ROUND(K18,0),"")</f>
      </c>
      <c r="K18" s="5">
        <f>IF(L18&lt;&gt;"",IF(L18="*","+++",SUM(L18:O18)/44*30),"")</f>
      </c>
      <c r="O18" s="20"/>
      <c r="P18" s="18">
        <f>IF(AND(Q18&lt;&gt;"",Q18&lt;&gt;"+++",Q18&gt;=17.5),ROUND(Q18,0),"")</f>
      </c>
      <c r="Q18" s="5">
        <f>IF(R18&lt;&gt;"",IF(R18="*","+++",SUM(R18:U18)/44*30),"")</f>
      </c>
      <c r="U18" s="20"/>
      <c r="V18" s="18">
        <f>IF(AND(W18&lt;&gt;"",W18&lt;&gt;"+++",W18&gt;=17.5),ROUND(W18,0),"")</f>
      </c>
      <c r="W18" s="5">
        <f>IF(X18&lt;&gt;"",IF(X18="*","+++",SUM(X18:AA18)/44*30),"")</f>
      </c>
      <c r="AA18" s="20"/>
      <c r="AB18" s="18">
        <f>IF(AND(AC18&lt;&gt;"",AC18&lt;&gt;"+++",AC18&gt;=17.5),ROUND(AC18,0),"")</f>
      </c>
      <c r="AC18" s="5">
        <f>IF(AD18&lt;&gt;"",IF(AD18="*","+++",SUM(AD18:AG18)/44*30),"")</f>
      </c>
      <c r="AG18" s="20"/>
      <c r="AH18" s="18">
        <f>IF(AND(AI18&lt;&gt;"",AI18&lt;&gt;"+++",AI18&gt;=17.5),ROUND(AI18,0),"")</f>
      </c>
      <c r="AI18" s="5">
        <f>IF(AJ18&lt;&gt;"",IF(AJ18="*","+++",SUM(AJ18:AM18)/44*30),"")</f>
      </c>
      <c r="AM18" s="20"/>
    </row>
    <row r="19" spans="1:39" ht="12.75">
      <c r="A19" s="3">
        <v>642991</v>
      </c>
      <c r="B19" s="9">
        <f>IF(OR(D19&lt;&gt;"",D19&lt;&gt;"",D19&lt;&gt;"",D19&lt;&gt;"",D19&lt;&gt;"",D19&lt;&gt;""),MIN(30,MAX(D19,D19,D19,D19,D19,D19)),"")</f>
      </c>
      <c r="C19" s="9">
        <f>IF(MAX(D19,D19,D19,D19,D19,D19)&gt;30,"SI","")</f>
      </c>
      <c r="D19" s="18">
        <f>IF(AND(E19&lt;&gt;"",E19&lt;&gt;"+++",E19&gt;=17.5),ROUND(E19,0),"")</f>
      </c>
      <c r="E19" s="5">
        <f>IF(F19&lt;&gt;"",IF(F19="*","+++",SUM(F19:I19)/44*30),"")</f>
      </c>
      <c r="I19" s="20"/>
      <c r="J19" s="18">
        <f>IF(AND(K19&lt;&gt;"",K19&lt;&gt;"+++",K19&gt;=17.5),ROUND(K19,0),"")</f>
      </c>
      <c r="K19" s="5">
        <f>IF(L19&lt;&gt;"",IF(L19="*","+++",SUM(L19:O19)/44*30),"")</f>
      </c>
      <c r="O19" s="20"/>
      <c r="P19" s="18">
        <f>IF(AND(Q19&lt;&gt;"",Q19&lt;&gt;"+++",Q19&gt;=17.5),ROUND(Q19,0),"")</f>
      </c>
      <c r="Q19" s="5">
        <f>IF(R19&lt;&gt;"",IF(R19="*","+++",SUM(R19:U19)/44*30),"")</f>
      </c>
      <c r="U19" s="20"/>
      <c r="V19" s="18">
        <f>IF(AND(W19&lt;&gt;"",W19&lt;&gt;"+++",W19&gt;=17.5),ROUND(W19,0),"")</f>
      </c>
      <c r="W19" s="5">
        <f>IF(X19&lt;&gt;"",IF(X19="*","+++",SUM(X19:AA19)/44*30),"")</f>
      </c>
      <c r="AA19" s="20"/>
      <c r="AB19" s="18">
        <f>IF(AND(AC19&lt;&gt;"",AC19&lt;&gt;"+++",AC19&gt;=17.5),ROUND(AC19,0),"")</f>
      </c>
      <c r="AC19" s="5">
        <f>IF(AD19&lt;&gt;"",IF(AD19="*","+++",SUM(AD19:AG19)/44*30),"")</f>
      </c>
      <c r="AG19" s="20"/>
      <c r="AH19" s="18">
        <f>IF(AND(AI19&lt;&gt;"",AI19&lt;&gt;"+++",AI19&gt;=17.5),ROUND(AI19,0),"")</f>
      </c>
      <c r="AI19" s="5">
        <f>IF(AJ19&lt;&gt;"",IF(AJ19="*","+++",SUM(AJ19:AM19)/44*30),"")</f>
      </c>
      <c r="AM19" s="20"/>
    </row>
    <row r="20" spans="1:39" ht="12.75">
      <c r="A20" s="3">
        <v>643486</v>
      </c>
      <c r="B20" s="9">
        <f>IF(OR(D20&lt;&gt;"",D20&lt;&gt;"",D20&lt;&gt;"",D20&lt;&gt;"",D20&lt;&gt;"",D20&lt;&gt;""),MIN(30,MAX(D20,D20,D20,D20,D20,D20)),"")</f>
      </c>
      <c r="C20" s="9">
        <f>IF(MAX(D20,D20,D20,D20,D20,D20)&gt;30,"SI","")</f>
      </c>
      <c r="D20" s="18">
        <f>IF(AND(E20&lt;&gt;"",E20&lt;&gt;"+++",E20&gt;=17.5),ROUND(E20,0),"")</f>
      </c>
      <c r="E20" s="5">
        <f>IF(F20&lt;&gt;"",IF(F20="*","+++",SUM(F20:I20)/44*30),"")</f>
      </c>
      <c r="I20" s="20"/>
      <c r="J20" s="18">
        <f>IF(AND(K20&lt;&gt;"",K20&lt;&gt;"+++",K20&gt;=17.5),ROUND(K20,0),"")</f>
      </c>
      <c r="K20" s="5">
        <f>IF(L20&lt;&gt;"",IF(L20="*","+++",SUM(L20:O20)/44*30),"")</f>
      </c>
      <c r="O20" s="20"/>
      <c r="P20" s="18">
        <f>IF(AND(Q20&lt;&gt;"",Q20&lt;&gt;"+++",Q20&gt;=17.5),ROUND(Q20,0),"")</f>
      </c>
      <c r="Q20" s="5">
        <f>IF(R20&lt;&gt;"",IF(R20="*","+++",SUM(R20:U20)/44*30),"")</f>
      </c>
      <c r="U20" s="20"/>
      <c r="V20" s="18">
        <f>IF(AND(W20&lt;&gt;"",W20&lt;&gt;"+++",W20&gt;=17.5),ROUND(W20,0),"")</f>
      </c>
      <c r="W20" s="5">
        <f>IF(X20&lt;&gt;"",IF(X20="*","+++",SUM(X20:AA20)/44*30),"")</f>
      </c>
      <c r="AA20" s="20"/>
      <c r="AB20" s="18">
        <f>IF(AND(AC20&lt;&gt;"",AC20&lt;&gt;"+++",AC20&gt;=17.5),ROUND(AC20,0),"")</f>
      </c>
      <c r="AC20" s="5">
        <f>IF(AD20&lt;&gt;"",IF(AD20="*","+++",SUM(AD20:AG20)/44*30),"")</f>
      </c>
      <c r="AG20" s="20"/>
      <c r="AH20" s="18">
        <f>IF(AND(AI20&lt;&gt;"",AI20&lt;&gt;"+++",AI20&gt;=17.5),ROUND(AI20,0),"")</f>
      </c>
      <c r="AI20" s="5">
        <f>IF(AJ20&lt;&gt;"",IF(AJ20="*","+++",SUM(AJ20:AM20)/44*30),"")</f>
      </c>
      <c r="AM20" s="20"/>
    </row>
    <row r="21" spans="1:39" ht="12.75">
      <c r="A21" s="3">
        <v>644011</v>
      </c>
      <c r="B21" s="9">
        <f>IF(OR(D21&lt;&gt;"",D21&lt;&gt;"",D21&lt;&gt;"",D21&lt;&gt;"",D21&lt;&gt;"",D21&lt;&gt;""),MIN(30,MAX(D21,D21,D21,D21,D21,D21)),"")</f>
      </c>
      <c r="C21" s="9">
        <f>IF(MAX(D21,D21,D21,D21,D21,D21)&gt;30,"SI","")</f>
      </c>
      <c r="D21" s="18">
        <f>IF(AND(E21&lt;&gt;"",E21&lt;&gt;"+++",E21&gt;=17.5),ROUND(E21,0),"")</f>
      </c>
      <c r="E21" s="5">
        <f>IF(F21&lt;&gt;"",IF(F21="*","+++",SUM(F21:I21)/44*30),"")</f>
      </c>
      <c r="I21" s="20"/>
      <c r="J21" s="18">
        <f>IF(AND(K21&lt;&gt;"",K21&lt;&gt;"+++",K21&gt;=17.5),ROUND(K21,0),"")</f>
      </c>
      <c r="K21" s="5">
        <f>IF(L21&lt;&gt;"",IF(L21="*","+++",SUM(L21:O21)/44*30),"")</f>
      </c>
      <c r="O21" s="20"/>
      <c r="P21" s="18">
        <f>IF(AND(Q21&lt;&gt;"",Q21&lt;&gt;"+++",Q21&gt;=17.5),ROUND(Q21,0),"")</f>
      </c>
      <c r="Q21" s="5">
        <f>IF(R21&lt;&gt;"",IF(R21="*","+++",SUM(R21:U21)/44*30),"")</f>
      </c>
      <c r="U21" s="20"/>
      <c r="V21" s="18">
        <f>IF(AND(W21&lt;&gt;"",W21&lt;&gt;"+++",W21&gt;=17.5),ROUND(W21,0),"")</f>
      </c>
      <c r="W21" s="5">
        <f>IF(X21&lt;&gt;"",IF(X21="*","+++",SUM(X21:AA21)/44*30),"")</f>
      </c>
      <c r="AA21" s="20"/>
      <c r="AB21" s="18">
        <f>IF(AND(AC21&lt;&gt;"",AC21&lt;&gt;"+++",AC21&gt;=17.5),ROUND(AC21,0),"")</f>
      </c>
      <c r="AC21" s="5">
        <f>IF(AD21&lt;&gt;"",IF(AD21="*","+++",SUM(AD21:AG21)/44*30),"")</f>
      </c>
      <c r="AG21" s="20"/>
      <c r="AH21" s="18">
        <f>IF(AND(AI21&lt;&gt;"",AI21&lt;&gt;"+++",AI21&gt;=17.5),ROUND(AI21,0),"")</f>
      </c>
      <c r="AI21" s="5">
        <f>IF(AJ21&lt;&gt;"",IF(AJ21="*","+++",SUM(AJ21:AM21)/44*30),"")</f>
      </c>
      <c r="AM21" s="20"/>
    </row>
    <row r="22" spans="1:39" ht="12.75">
      <c r="A22" s="3">
        <v>644778</v>
      </c>
      <c r="B22" s="9">
        <f>IF(OR(D22&lt;&gt;"",D22&lt;&gt;"",D22&lt;&gt;"",D22&lt;&gt;"",D22&lt;&gt;"",D22&lt;&gt;""),MIN(30,MAX(D22,D22,D22,D22,D22,D22)),"")</f>
        <v>29</v>
      </c>
      <c r="C22" s="9">
        <f>IF(MAX(D22,D22,D22,D22,D22,D22)&gt;30,"SI","")</f>
      </c>
      <c r="D22" s="18">
        <f>IF(AND(E22&lt;&gt;"",E22&lt;&gt;"+++",E22&gt;=17.5),ROUND(E22,0),"")</f>
        <v>29</v>
      </c>
      <c r="E22" s="5">
        <f>IF(F22&lt;&gt;"",IF(F22="*","+++",SUM(F22:I22)/44*30),"")</f>
        <v>28.977272727272727</v>
      </c>
      <c r="F22" s="5">
        <v>10</v>
      </c>
      <c r="G22" s="5">
        <v>11</v>
      </c>
      <c r="H22" s="5">
        <v>12.5</v>
      </c>
      <c r="I22" s="20">
        <v>9</v>
      </c>
      <c r="J22" s="18">
        <f>IF(AND(K22&lt;&gt;"",K22&lt;&gt;"+++",K22&gt;=17.5),ROUND(K22,0),"")</f>
      </c>
      <c r="K22" s="5">
        <f>IF(L22&lt;&gt;"",IF(L22="*","+++",SUM(L22:O22)/44*30),"")</f>
      </c>
      <c r="O22" s="20"/>
      <c r="P22" s="18">
        <f>IF(AND(Q22&lt;&gt;"",Q22&lt;&gt;"+++",Q22&gt;=17.5),ROUND(Q22,0),"")</f>
      </c>
      <c r="Q22" s="5">
        <f>IF(R22&lt;&gt;"",IF(R22="*","+++",SUM(R22:U22)/44*30),"")</f>
      </c>
      <c r="U22" s="20"/>
      <c r="V22" s="18">
        <f>IF(AND(W22&lt;&gt;"",W22&lt;&gt;"+++",W22&gt;=17.5),ROUND(W22,0),"")</f>
      </c>
      <c r="W22" s="5">
        <f>IF(X22&lt;&gt;"",IF(X22="*","+++",SUM(X22:AA22)/44*30),"")</f>
      </c>
      <c r="AA22" s="20"/>
      <c r="AB22" s="18">
        <f>IF(AND(AC22&lt;&gt;"",AC22&lt;&gt;"+++",AC22&gt;=17.5),ROUND(AC22,0),"")</f>
      </c>
      <c r="AC22" s="5">
        <f>IF(AD22&lt;&gt;"",IF(AD22="*","+++",SUM(AD22:AG22)/44*30),"")</f>
      </c>
      <c r="AG22" s="20"/>
      <c r="AH22" s="18">
        <f>IF(AND(AI22&lt;&gt;"",AI22&lt;&gt;"+++",AI22&gt;=17.5),ROUND(AI22,0),"")</f>
      </c>
      <c r="AI22" s="5">
        <f>IF(AJ22&lt;&gt;"",IF(AJ22="*","+++",SUM(AJ22:AM22)/44*30),"")</f>
      </c>
      <c r="AM22" s="20"/>
    </row>
    <row r="23" spans="1:39" ht="12.75">
      <c r="A23" s="3">
        <v>645307</v>
      </c>
      <c r="B23" s="9">
        <f>IF(OR(D23&lt;&gt;"",D23&lt;&gt;"",D23&lt;&gt;"",D23&lt;&gt;"",D23&lt;&gt;"",D23&lt;&gt;""),MIN(30,MAX(D23,D23,D23,D23,D23,D23)),"")</f>
      </c>
      <c r="C23" s="9">
        <f>IF(MAX(D23,D23,D23,D23,D23,D23)&gt;30,"SI","")</f>
      </c>
      <c r="D23" s="18">
        <f>IF(AND(E23&lt;&gt;"",E23&lt;&gt;"+++",E23&gt;=17.5),ROUND(E23,0),"")</f>
      </c>
      <c r="E23" s="5">
        <f>IF(F23&lt;&gt;"",IF(F23="*","+++",SUM(F23:I23)/44*30),"")</f>
        <v>16.704545454545453</v>
      </c>
      <c r="F23" s="5">
        <v>11</v>
      </c>
      <c r="G23" s="5">
        <v>1</v>
      </c>
      <c r="H23" s="5">
        <v>10.5</v>
      </c>
      <c r="I23" s="20">
        <v>2</v>
      </c>
      <c r="J23" s="18">
        <f>IF(AND(K23&lt;&gt;"",K23&lt;&gt;"+++",K23&gt;=17.5),ROUND(K23,0),"")</f>
      </c>
      <c r="K23" s="5">
        <f>IF(L23&lt;&gt;"",IF(L23="*","+++",SUM(L23:O23)/44*30),"")</f>
      </c>
      <c r="O23" s="20"/>
      <c r="P23" s="18">
        <f>IF(AND(Q23&lt;&gt;"",Q23&lt;&gt;"+++",Q23&gt;=17.5),ROUND(Q23,0),"")</f>
      </c>
      <c r="Q23" s="5">
        <f>IF(R23&lt;&gt;"",IF(R23="*","+++",SUM(R23:U23)/44*30),"")</f>
      </c>
      <c r="U23" s="20"/>
      <c r="V23" s="18">
        <f>IF(AND(W23&lt;&gt;"",W23&lt;&gt;"+++",W23&gt;=17.5),ROUND(W23,0),"")</f>
      </c>
      <c r="W23" s="5">
        <f>IF(X23&lt;&gt;"",IF(X23="*","+++",SUM(X23:AA23)/44*30),"")</f>
      </c>
      <c r="AA23" s="20"/>
      <c r="AB23" s="18">
        <f>IF(AND(AC23&lt;&gt;"",AC23&lt;&gt;"+++",AC23&gt;=17.5),ROUND(AC23,0),"")</f>
      </c>
      <c r="AC23" s="5">
        <f>IF(AD23&lt;&gt;"",IF(AD23="*","+++",SUM(AD23:AG23)/44*30),"")</f>
      </c>
      <c r="AG23" s="20"/>
      <c r="AH23" s="18">
        <f>IF(AND(AI23&lt;&gt;"",AI23&lt;&gt;"+++",AI23&gt;=17.5),ROUND(AI23,0),"")</f>
      </c>
      <c r="AI23" s="5">
        <f>IF(AJ23&lt;&gt;"",IF(AJ23="*","+++",SUM(AJ23:AM23)/44*30),"")</f>
      </c>
      <c r="AM23" s="20"/>
    </row>
    <row r="24" spans="1:39" ht="12.75">
      <c r="A24" s="3">
        <v>645313</v>
      </c>
      <c r="B24" s="9">
        <f>IF(OR(D24&lt;&gt;"",D24&lt;&gt;"",D24&lt;&gt;"",D24&lt;&gt;"",D24&lt;&gt;"",D24&lt;&gt;""),MIN(30,MAX(D24,D24,D24,D24,D24,D24)),"")</f>
      </c>
      <c r="C24" s="9">
        <f>IF(MAX(D24,D24,D24,D24,D24,D24)&gt;30,"SI","")</f>
      </c>
      <c r="D24" s="18">
        <f>IF(AND(E24&lt;&gt;"",E24&lt;&gt;"+++",E24&gt;=17.5),ROUND(E24,0),"")</f>
      </c>
      <c r="E24" s="5">
        <f>IF(F24&lt;&gt;"",IF(F24="*","+++",SUM(F24:I24)/44*30),"")</f>
      </c>
      <c r="I24" s="20"/>
      <c r="J24" s="18">
        <f>IF(AND(K24&lt;&gt;"",K24&lt;&gt;"+++",K24&gt;=17.5),ROUND(K24,0),"")</f>
      </c>
      <c r="K24" s="5">
        <f>IF(L24&lt;&gt;"",IF(L24="*","+++",SUM(L24:O24)/44*30),"")</f>
      </c>
      <c r="O24" s="20"/>
      <c r="P24" s="18">
        <f>IF(AND(Q24&lt;&gt;"",Q24&lt;&gt;"+++",Q24&gt;=17.5),ROUND(Q24,0),"")</f>
      </c>
      <c r="Q24" s="5">
        <f>IF(R24&lt;&gt;"",IF(R24="*","+++",SUM(R24:U24)/44*30),"")</f>
      </c>
      <c r="U24" s="20"/>
      <c r="V24" s="18">
        <f>IF(AND(W24&lt;&gt;"",W24&lt;&gt;"+++",W24&gt;=17.5),ROUND(W24,0),"")</f>
      </c>
      <c r="W24" s="5">
        <f>IF(X24&lt;&gt;"",IF(X24="*","+++",SUM(X24:AA24)/44*30),"")</f>
      </c>
      <c r="AA24" s="20"/>
      <c r="AB24" s="18">
        <f>IF(AND(AC24&lt;&gt;"",AC24&lt;&gt;"+++",AC24&gt;=17.5),ROUND(AC24,0),"")</f>
      </c>
      <c r="AC24" s="5">
        <f>IF(AD24&lt;&gt;"",IF(AD24="*","+++",SUM(AD24:AG24)/44*30),"")</f>
      </c>
      <c r="AG24" s="20"/>
      <c r="AH24" s="18">
        <f>IF(AND(AI24&lt;&gt;"",AI24&lt;&gt;"+++",AI24&gt;=17.5),ROUND(AI24,0),"")</f>
      </c>
      <c r="AI24" s="5">
        <f>IF(AJ24&lt;&gt;"",IF(AJ24="*","+++",SUM(AJ24:AM24)/44*30),"")</f>
      </c>
      <c r="AM24" s="20"/>
    </row>
    <row r="25" spans="1:39" ht="12.75">
      <c r="A25" s="3">
        <v>645318</v>
      </c>
      <c r="B25" s="9">
        <f>IF(OR(D25&lt;&gt;"",D25&lt;&gt;"",D25&lt;&gt;"",D25&lt;&gt;"",D25&lt;&gt;"",D25&lt;&gt;""),MIN(30,MAX(D25,D25,D25,D25,D25,D25)),"")</f>
      </c>
      <c r="C25" s="9">
        <f>IF(MAX(D25,D25,D25,D25,D25,D25)&gt;30,"SI","")</f>
      </c>
      <c r="D25" s="18">
        <f>IF(AND(E25&lt;&gt;"",E25&lt;&gt;"+++",E25&gt;=17.5),ROUND(E25,0),"")</f>
      </c>
      <c r="E25" s="5">
        <f>IF(F25&lt;&gt;"",IF(F25="*","+++",SUM(F25:I25)/44*30),"")</f>
      </c>
      <c r="J25" s="18">
        <f>IF(AND(K25&lt;&gt;"",K25&lt;&gt;"+++",K25&gt;=17.5),ROUND(K25,0),"")</f>
      </c>
      <c r="K25" s="5">
        <f>IF(L25&lt;&gt;"",IF(L25="*","+++",SUM(L25:O25)/44*30),"")</f>
      </c>
      <c r="O25" s="20"/>
      <c r="P25" s="18">
        <f>IF(AND(Q25&lt;&gt;"",Q25&lt;&gt;"+++",Q25&gt;=17.5),ROUND(Q25,0),"")</f>
      </c>
      <c r="Q25" s="5">
        <f>IF(R25&lt;&gt;"",IF(R25="*","+++",SUM(R25:U25)/44*30),"")</f>
      </c>
      <c r="U25" s="20"/>
      <c r="V25" s="18">
        <f>IF(AND(W25&lt;&gt;"",W25&lt;&gt;"+++",W25&gt;=17.5),ROUND(W25,0),"")</f>
      </c>
      <c r="W25" s="5">
        <f>IF(X25&lt;&gt;"",IF(X25="*","+++",SUM(X25:AA25)/44*30),"")</f>
      </c>
      <c r="AA25" s="20"/>
      <c r="AB25" s="18">
        <f>IF(AND(AC25&lt;&gt;"",AC25&lt;&gt;"+++",AC25&gt;=17.5),ROUND(AC25,0),"")</f>
      </c>
      <c r="AC25" s="5">
        <f>IF(AD25&lt;&gt;"",IF(AD25="*","+++",SUM(AD25:AG25)/44*30),"")</f>
      </c>
      <c r="AG25" s="20"/>
      <c r="AH25" s="18">
        <f>IF(AND(AI25&lt;&gt;"",AI25&lt;&gt;"+++",AI25&gt;=17.5),ROUND(AI25,0),"")</f>
      </c>
      <c r="AI25" s="5">
        <f>IF(AJ25&lt;&gt;"",IF(AJ25="*","+++",SUM(AJ25:AM25)/44*30),"")</f>
      </c>
      <c r="AM25" s="20"/>
    </row>
    <row r="26" spans="1:39" ht="12.75">
      <c r="A26" s="3">
        <v>645353</v>
      </c>
      <c r="B26" s="9">
        <f>IF(OR(D26&lt;&gt;"",D26&lt;&gt;"",D26&lt;&gt;"",D26&lt;&gt;"",D26&lt;&gt;"",D26&lt;&gt;""),MIN(30,MAX(D26,D26,D26,D26,D26,D26)),"")</f>
      </c>
      <c r="C26" s="9">
        <f>IF(MAX(D26,D26,D26,D26,D26,D26)&gt;30,"SI","")</f>
      </c>
      <c r="D26" s="18">
        <f>IF(AND(E26&lt;&gt;"",E26&lt;&gt;"+++",E26&gt;=17.5),ROUND(E26,0),"")</f>
      </c>
      <c r="E26" s="5">
        <f>IF(F26&lt;&gt;"",IF(F26="*","+++",SUM(F26:I26)/44*30),"")</f>
      </c>
      <c r="J26" s="18">
        <f>IF(AND(K26&lt;&gt;"",K26&lt;&gt;"+++",K26&gt;=17.5),ROUND(K26,0),"")</f>
      </c>
      <c r="K26" s="5">
        <f>IF(L26&lt;&gt;"",IF(L26="*","+++",SUM(L26:O26)/44*30),"")</f>
      </c>
      <c r="O26" s="20"/>
      <c r="P26" s="18">
        <f>IF(AND(Q26&lt;&gt;"",Q26&lt;&gt;"+++",Q26&gt;=17.5),ROUND(Q26,0),"")</f>
      </c>
      <c r="Q26" s="5">
        <f>IF(R26&lt;&gt;"",IF(R26="*","+++",SUM(R26:U26)/44*30),"")</f>
      </c>
      <c r="U26" s="20"/>
      <c r="V26" s="18">
        <f>IF(AND(W26&lt;&gt;"",W26&lt;&gt;"+++",W26&gt;=17.5),ROUND(W26,0),"")</f>
      </c>
      <c r="W26" s="5">
        <f>IF(X26&lt;&gt;"",IF(X26="*","+++",SUM(X26:AA26)/44*30),"")</f>
      </c>
      <c r="AA26" s="20"/>
      <c r="AB26" s="18">
        <f>IF(AND(AC26&lt;&gt;"",AC26&lt;&gt;"+++",AC26&gt;=17.5),ROUND(AC26,0),"")</f>
      </c>
      <c r="AC26" s="5">
        <f>IF(AD26&lt;&gt;"",IF(AD26="*","+++",SUM(AD26:AG26)/44*30),"")</f>
      </c>
      <c r="AG26" s="20"/>
      <c r="AH26" s="18">
        <f>IF(AND(AI26&lt;&gt;"",AI26&lt;&gt;"+++",AI26&gt;=17.5),ROUND(AI26,0),"")</f>
      </c>
      <c r="AI26" s="5">
        <f>IF(AJ26&lt;&gt;"",IF(AJ26="*","+++",SUM(AJ26:AM26)/44*30),"")</f>
      </c>
      <c r="AM26" s="20"/>
    </row>
    <row r="27" spans="1:39" ht="12.75">
      <c r="A27" s="3">
        <v>645657</v>
      </c>
      <c r="B27" s="9">
        <f>IF(OR(D27&lt;&gt;"",D27&lt;&gt;"",D27&lt;&gt;"",D27&lt;&gt;"",D27&lt;&gt;"",D27&lt;&gt;""),MIN(30,MAX(D27,D27,D27,D27,D27,D27)),"")</f>
      </c>
      <c r="C27" s="9">
        <f>IF(MAX(D27,D27,D27,D27,D27,D27)&gt;30,"SI","")</f>
      </c>
      <c r="D27" s="18">
        <f>IF(AND(E27&lt;&gt;"",E27&lt;&gt;"+++",E27&gt;=17.5),ROUND(E27,0),"")</f>
      </c>
      <c r="E27" s="5" t="str">
        <f>IF(F27&lt;&gt;"",IF(F27="*","+++",SUM(F27:I27)/44*30),"")</f>
        <v>+++</v>
      </c>
      <c r="F27" s="5" t="s">
        <v>13</v>
      </c>
      <c r="G27" s="5" t="s">
        <v>13</v>
      </c>
      <c r="H27" s="5" t="s">
        <v>13</v>
      </c>
      <c r="I27" s="5" t="s">
        <v>13</v>
      </c>
      <c r="J27" s="18"/>
      <c r="K27" s="5">
        <f>IF(L27&lt;&gt;"",IF(L27="*","+++",SUM(L27:O27)/44*30),"")</f>
      </c>
      <c r="O27" s="20"/>
      <c r="P27" s="18"/>
      <c r="Q27" s="5">
        <f>IF(R27&lt;&gt;"",IF(R27="*","+++",SUM(R27:U27)/44*30),"")</f>
      </c>
      <c r="U27" s="20"/>
      <c r="V27" s="18"/>
      <c r="W27" s="5">
        <f>IF(X27&lt;&gt;"",IF(X27="*","+++",SUM(X27:AA27)/44*30),"")</f>
      </c>
      <c r="AA27" s="20"/>
      <c r="AB27" s="18"/>
      <c r="AC27" s="5">
        <f>IF(AD27&lt;&gt;"",IF(AD27="*","+++",SUM(AD27:AG27)/44*30),"")</f>
      </c>
      <c r="AG27" s="20"/>
      <c r="AH27" s="18"/>
      <c r="AI27" s="5">
        <f>IF(AJ27&lt;&gt;"",IF(AJ27="*","+++",SUM(AJ27:AM27)/44*30),"")</f>
      </c>
      <c r="AM27" s="20"/>
    </row>
    <row r="28" spans="1:39" ht="12.75">
      <c r="A28" s="3">
        <v>645736</v>
      </c>
      <c r="B28" s="9">
        <f>IF(OR(D28&lt;&gt;"",D28&lt;&gt;"",D28&lt;&gt;"",D28&lt;&gt;"",D28&lt;&gt;"",D28&lt;&gt;""),MIN(30,MAX(D28,D28,D28,D28,D28,D28)),"")</f>
      </c>
      <c r="C28" s="9">
        <f>IF(MAX(D28,D28,D28,D28,D28,D28)&gt;30,"SI","")</f>
      </c>
      <c r="D28" s="18">
        <f>IF(AND(E28&lt;&gt;"",E28&lt;&gt;"+++",E28&gt;=17.5),ROUND(E28,0),"")</f>
      </c>
      <c r="E28" s="5">
        <f>IF(F28&lt;&gt;"",IF(F28="*","+++",SUM(F28:I28)/44*30),"")</f>
      </c>
      <c r="J28" s="18">
        <f>IF(AND(K28&lt;&gt;"",K28&lt;&gt;"+++",K28&gt;=17.5),ROUND(K28,0),"")</f>
      </c>
      <c r="K28" s="5">
        <f>IF(L28&lt;&gt;"",IF(L28="*","+++",SUM(L28:O28)/44*30),"")</f>
      </c>
      <c r="O28" s="20"/>
      <c r="P28" s="18">
        <f>IF(AND(Q28&lt;&gt;"",Q28&lt;&gt;"+++",Q28&gt;=17.5),ROUND(Q28,0),"")</f>
      </c>
      <c r="Q28" s="5">
        <f>IF(R28&lt;&gt;"",IF(R28="*","+++",SUM(R28:U28)/44*30),"")</f>
      </c>
      <c r="U28" s="20"/>
      <c r="V28" s="18">
        <f>IF(AND(W28&lt;&gt;"",W28&lt;&gt;"+++",W28&gt;=17.5),ROUND(W28,0),"")</f>
      </c>
      <c r="W28" s="5">
        <f>IF(X28&lt;&gt;"",IF(X28="*","+++",SUM(X28:AA28)/44*30),"")</f>
      </c>
      <c r="AA28" s="20"/>
      <c r="AB28" s="18">
        <f>IF(AND(AC28&lt;&gt;"",AC28&lt;&gt;"+++",AC28&gt;=17.5),ROUND(AC28,0),"")</f>
      </c>
      <c r="AC28" s="5">
        <f>IF(AD28&lt;&gt;"",IF(AD28="*","+++",SUM(AD28:AG28)/44*30),"")</f>
      </c>
      <c r="AG28" s="20"/>
      <c r="AH28" s="18">
        <f>IF(AND(AI28&lt;&gt;"",AI28&lt;&gt;"+++",AI28&gt;=17.5),ROUND(AI28,0),"")</f>
      </c>
      <c r="AI28" s="5">
        <f>IF(AJ28&lt;&gt;"",IF(AJ28="*","+++",SUM(AJ28:AM28)/44*30),"")</f>
      </c>
      <c r="AM28" s="20"/>
    </row>
    <row r="29" spans="1:39" ht="12.75">
      <c r="A29" s="3">
        <v>646186</v>
      </c>
      <c r="B29" s="9">
        <f>IF(OR(D29&lt;&gt;"",D29&lt;&gt;"",D29&lt;&gt;"",D29&lt;&gt;"",D29&lt;&gt;"",D29&lt;&gt;""),MIN(30,MAX(D29,D29,D29,D29,D29,D29)),"")</f>
      </c>
      <c r="C29" s="9">
        <f>IF(MAX(D29,D29,D29,D29,D29,D29)&gt;30,"SI","")</f>
      </c>
      <c r="D29" s="18">
        <f>IF(AND(E29&lt;&gt;"",E29&lt;&gt;"+++",E29&gt;=17.5),ROUND(E29,0),"")</f>
      </c>
      <c r="E29" s="5" t="str">
        <f>IF(F29&lt;&gt;"",IF(F29="*","+++",SUM(F29:I29)/44*30),"")</f>
        <v>+++</v>
      </c>
      <c r="F29" s="5" t="s">
        <v>13</v>
      </c>
      <c r="G29" s="5" t="s">
        <v>13</v>
      </c>
      <c r="H29" s="5" t="s">
        <v>13</v>
      </c>
      <c r="I29" s="20" t="s">
        <v>13</v>
      </c>
      <c r="J29" s="18">
        <f>IF(AND(K29&lt;&gt;"",K29&lt;&gt;"+++",K29&gt;=17.5),ROUND(K29,0),"")</f>
      </c>
      <c r="K29" s="5">
        <f>IF(L29&lt;&gt;"",IF(L29="*","+++",SUM(L29:O29)/44*30),"")</f>
      </c>
      <c r="O29" s="20"/>
      <c r="P29" s="18">
        <f>IF(AND(Q29&lt;&gt;"",Q29&lt;&gt;"+++",Q29&gt;=17.5),ROUND(Q29,0),"")</f>
      </c>
      <c r="Q29" s="5">
        <f>IF(R29&lt;&gt;"",IF(R29="*","+++",SUM(R29:U29)/44*30),"")</f>
      </c>
      <c r="U29" s="20"/>
      <c r="V29" s="18">
        <f>IF(AND(W29&lt;&gt;"",W29&lt;&gt;"+++",W29&gt;=17.5),ROUND(W29,0),"")</f>
      </c>
      <c r="W29" s="5">
        <f>IF(X29&lt;&gt;"",IF(X29="*","+++",SUM(X29:AA29)/44*30),"")</f>
      </c>
      <c r="AA29" s="20"/>
      <c r="AB29" s="18">
        <f>IF(AND(AC29&lt;&gt;"",AC29&lt;&gt;"+++",AC29&gt;=17.5),ROUND(AC29,0),"")</f>
      </c>
      <c r="AC29" s="5">
        <f>IF(AD29&lt;&gt;"",IF(AD29="*","+++",SUM(AD29:AG29)/44*30),"")</f>
      </c>
      <c r="AG29" s="20"/>
      <c r="AH29" s="18">
        <f>IF(AND(AI29&lt;&gt;"",AI29&lt;&gt;"+++",AI29&gt;=17.5),ROUND(AI29,0),"")</f>
      </c>
      <c r="AI29" s="5">
        <f>IF(AJ29&lt;&gt;"",IF(AJ29="*","+++",SUM(AJ29:AM29)/44*30),"")</f>
      </c>
      <c r="AM29" s="20"/>
    </row>
    <row r="30" spans="1:39" ht="12.75">
      <c r="A30" s="3">
        <v>646393</v>
      </c>
      <c r="B30" s="9">
        <f>IF(OR(D30&lt;&gt;"",D30&lt;&gt;"",D30&lt;&gt;"",D30&lt;&gt;"",D30&lt;&gt;"",D30&lt;&gt;""),MIN(30,MAX(D30,D30,D30,D30,D30,D30)),"")</f>
      </c>
      <c r="C30" s="9">
        <f>IF(MAX(D30,D30,D30,D30,D30,D30)&gt;30,"SI","")</f>
      </c>
      <c r="D30" s="18">
        <f>IF(AND(E30&lt;&gt;"",E30&lt;&gt;"+++",E30&gt;=17.5),ROUND(E30,0),"")</f>
      </c>
      <c r="E30" s="5">
        <f>IF(F30&lt;&gt;"",IF(F30="*","+++",SUM(F30:I30)/44*30),"")</f>
      </c>
      <c r="I30" s="20"/>
      <c r="J30" s="18">
        <f>IF(AND(K30&lt;&gt;"",K30&lt;&gt;"+++",K30&gt;=17.5),ROUND(K30,0),"")</f>
      </c>
      <c r="K30" s="5">
        <f>IF(L30&lt;&gt;"",IF(L30="*","+++",SUM(L30:O30)/44*30),"")</f>
      </c>
      <c r="O30" s="20"/>
      <c r="P30" s="18">
        <f>IF(AND(Q30&lt;&gt;"",Q30&lt;&gt;"+++",Q30&gt;=17.5),ROUND(Q30,0),"")</f>
      </c>
      <c r="Q30" s="5">
        <f>IF(R30&lt;&gt;"",IF(R30="*","+++",SUM(R30:U30)/44*30),"")</f>
      </c>
      <c r="U30" s="20"/>
      <c r="V30" s="18">
        <f>IF(AND(W30&lt;&gt;"",W30&lt;&gt;"+++",W30&gt;=17.5),ROUND(W30,0),"")</f>
      </c>
      <c r="W30" s="5">
        <f>IF(X30&lt;&gt;"",IF(X30="*","+++",SUM(X30:AA30)/44*30),"")</f>
      </c>
      <c r="AA30" s="20"/>
      <c r="AB30" s="18">
        <f>IF(AND(AC30&lt;&gt;"",AC30&lt;&gt;"+++",AC30&gt;=17.5),ROUND(AC30,0),"")</f>
      </c>
      <c r="AC30" s="5">
        <f>IF(AD30&lt;&gt;"",IF(AD30="*","+++",SUM(AD30:AG30)/44*30),"")</f>
      </c>
      <c r="AG30" s="20"/>
      <c r="AH30" s="18">
        <f>IF(AND(AI30&lt;&gt;"",AI30&lt;&gt;"+++",AI30&gt;=17.5),ROUND(AI30,0),"")</f>
      </c>
      <c r="AI30" s="5">
        <f>IF(AJ30&lt;&gt;"",IF(AJ30="*","+++",SUM(AJ30:AM30)/44*30),"")</f>
      </c>
      <c r="AM30" s="20"/>
    </row>
    <row r="31" spans="1:39" ht="12.75">
      <c r="A31" s="3">
        <v>646662</v>
      </c>
      <c r="B31" s="9">
        <f>IF(OR(D31&lt;&gt;"",D31&lt;&gt;"",D31&lt;&gt;"",D31&lt;&gt;"",D31&lt;&gt;"",D31&lt;&gt;""),MIN(30,MAX(D31,D31,D31,D31,D31,D31)),"")</f>
        <v>23</v>
      </c>
      <c r="C31" s="9">
        <f>IF(MAX(D31,D31,D31,D31,D31,D31)&gt;30,"SI","")</f>
      </c>
      <c r="D31" s="18">
        <f>IF(AND(E31&lt;&gt;"",E31&lt;&gt;"+++",E31&gt;=17.5),ROUND(E31,0),"")</f>
        <v>23</v>
      </c>
      <c r="E31" s="5">
        <f>IF(F31&lt;&gt;"",IF(F31="*","+++",SUM(F31:I31)/44*30),"")</f>
        <v>22.84090909090909</v>
      </c>
      <c r="F31" s="5">
        <v>9</v>
      </c>
      <c r="G31" s="5">
        <v>5</v>
      </c>
      <c r="H31" s="5">
        <v>11.5</v>
      </c>
      <c r="I31" s="20">
        <v>8</v>
      </c>
      <c r="J31" s="18">
        <f>IF(AND(K31&lt;&gt;"",K31&lt;&gt;"+++",K31&gt;=17.5),ROUND(K31,0),"")</f>
      </c>
      <c r="K31" s="5">
        <f>IF(L31&lt;&gt;"",IF(L31="*","+++",SUM(L31:O31)/44*30),"")</f>
      </c>
      <c r="O31" s="20"/>
      <c r="P31" s="18">
        <f>IF(AND(Q31&lt;&gt;"",Q31&lt;&gt;"+++",Q31&gt;=17.5),ROUND(Q31,0),"")</f>
      </c>
      <c r="Q31" s="5">
        <f>IF(R31&lt;&gt;"",IF(R31="*","+++",SUM(R31:U31)/44*30),"")</f>
      </c>
      <c r="U31" s="20"/>
      <c r="V31" s="18">
        <f>IF(AND(W31&lt;&gt;"",W31&lt;&gt;"+++",W31&gt;=17.5),ROUND(W31,0),"")</f>
      </c>
      <c r="W31" s="5">
        <f>IF(X31&lt;&gt;"",IF(X31="*","+++",SUM(X31:AA31)/44*30),"")</f>
      </c>
      <c r="AA31" s="20"/>
      <c r="AB31" s="18">
        <f>IF(AND(AC31&lt;&gt;"",AC31&lt;&gt;"+++",AC31&gt;=17.5),ROUND(AC31,0),"")</f>
      </c>
      <c r="AC31" s="5">
        <f>IF(AD31&lt;&gt;"",IF(AD31="*","+++",SUM(AD31:AG31)/44*30),"")</f>
      </c>
      <c r="AG31" s="20"/>
      <c r="AH31" s="18">
        <f>IF(AND(AI31&lt;&gt;"",AI31&lt;&gt;"+++",AI31&gt;=17.5),ROUND(AI31,0),"")</f>
      </c>
      <c r="AI31" s="5">
        <f>IF(AJ31&lt;&gt;"",IF(AJ31="*","+++",SUM(AJ31:AM31)/44*30),"")</f>
      </c>
      <c r="AM31" s="20"/>
    </row>
    <row r="32" spans="1:39" ht="12.75">
      <c r="A32" s="14">
        <v>646936</v>
      </c>
      <c r="B32" s="9">
        <f>IF(OR(D32&lt;&gt;"",D32&lt;&gt;"",D32&lt;&gt;"",D32&lt;&gt;"",D32&lt;&gt;"",D32&lt;&gt;""),MIN(30,MAX(D32,D32,D32,D32,D32,D32)),"")</f>
      </c>
      <c r="C32" s="9">
        <f>IF(MAX(D32,D32,D32,D32,D32,D32)&gt;30,"SI","")</f>
      </c>
      <c r="D32" s="18">
        <f>IF(AND(E32&lt;&gt;"",E32&lt;&gt;"+++",E32&gt;=17.5),ROUND(E32,0),"")</f>
      </c>
      <c r="E32" s="5" t="str">
        <f>IF(F32&lt;&gt;"",IF(F32="*","+++",SUM(F32:I32)/44*30),"")</f>
        <v>+++</v>
      </c>
      <c r="F32" s="5" t="s">
        <v>13</v>
      </c>
      <c r="G32" s="5" t="s">
        <v>13</v>
      </c>
      <c r="H32" s="5" t="s">
        <v>13</v>
      </c>
      <c r="I32" s="20" t="s">
        <v>13</v>
      </c>
      <c r="J32" s="18">
        <f>IF(AND(K32&lt;&gt;"",K32&lt;&gt;"+++",K32&gt;=17.5),ROUND(K32,0),"")</f>
      </c>
      <c r="K32" s="5">
        <f>IF(L32&lt;&gt;"",IF(L32="*","+++",SUM(L32:O32)/44*30),"")</f>
      </c>
      <c r="O32" s="20"/>
      <c r="P32" s="18">
        <f>IF(AND(Q32&lt;&gt;"",Q32&lt;&gt;"+++",Q32&gt;=17.5),ROUND(Q32,0),"")</f>
      </c>
      <c r="Q32" s="5">
        <f>IF(R32&lt;&gt;"",IF(R32="*","+++",SUM(R32:U32)/44*30),"")</f>
      </c>
      <c r="U32" s="20"/>
      <c r="V32" s="18">
        <f>IF(AND(W32&lt;&gt;"",W32&lt;&gt;"+++",W32&gt;=17.5),ROUND(W32,0),"")</f>
      </c>
      <c r="W32" s="5">
        <f>IF(X32&lt;&gt;"",IF(X32="*","+++",SUM(X32:AA32)/44*30),"")</f>
      </c>
      <c r="AA32" s="20"/>
      <c r="AB32" s="18">
        <f>IF(AND(AC32&lt;&gt;"",AC32&lt;&gt;"+++",AC32&gt;=17.5),ROUND(AC32,0),"")</f>
      </c>
      <c r="AC32" s="5">
        <f>IF(AD32&lt;&gt;"",IF(AD32="*","+++",SUM(AD32:AG32)/44*30),"")</f>
      </c>
      <c r="AG32" s="20"/>
      <c r="AH32" s="18">
        <f>IF(AND(AI32&lt;&gt;"",AI32&lt;&gt;"+++",AI32&gt;=17.5),ROUND(AI32,0),"")</f>
      </c>
      <c r="AI32" s="5">
        <f>IF(AJ32&lt;&gt;"",IF(AJ32="*","+++",SUM(AJ32:AM32)/44*30),"")</f>
      </c>
      <c r="AM32" s="20"/>
    </row>
    <row r="33" spans="1:39" ht="12.75">
      <c r="A33" s="14">
        <v>647005</v>
      </c>
      <c r="B33" s="9">
        <f>IF(OR(D33&lt;&gt;"",D33&lt;&gt;"",D33&lt;&gt;"",D33&lt;&gt;"",D33&lt;&gt;"",D33&lt;&gt;""),MIN(30,MAX(D33,D33,D33,D33,D33,D33)),"")</f>
      </c>
      <c r="C33" s="9">
        <f>IF(MAX(D33,D33,D33,D33,D33,D33)&gt;30,"SI","")</f>
      </c>
      <c r="D33" s="18">
        <f>IF(AND(E33&lt;&gt;"",E33&lt;&gt;"+++",E33&gt;=17.5),ROUND(E33,0),"")</f>
      </c>
      <c r="E33" s="5">
        <f>IF(F33&lt;&gt;"",IF(F33="*","+++",SUM(F33:I33)/44*30),"")</f>
      </c>
      <c r="I33" s="20"/>
      <c r="J33" s="18">
        <f>IF(AND(K33&lt;&gt;"",K33&lt;&gt;"+++",K33&gt;=17.5),ROUND(K33,0),"")</f>
      </c>
      <c r="K33" s="5">
        <f>IF(L33&lt;&gt;"",IF(L33="*","+++",SUM(L33:O33)/44*30),"")</f>
      </c>
      <c r="O33" s="20"/>
      <c r="P33" s="18">
        <f>IF(AND(Q33&lt;&gt;"",Q33&lt;&gt;"+++",Q33&gt;=17.5),ROUND(Q33,0),"")</f>
      </c>
      <c r="Q33" s="5">
        <f>IF(R33&lt;&gt;"",IF(R33="*","+++",SUM(R33:U33)/44*30),"")</f>
      </c>
      <c r="U33" s="20"/>
      <c r="V33" s="18">
        <f>IF(AND(W33&lt;&gt;"",W33&lt;&gt;"+++",W33&gt;=17.5),ROUND(W33,0),"")</f>
      </c>
      <c r="W33" s="5">
        <f>IF(X33&lt;&gt;"",IF(X33="*","+++",SUM(X33:AA33)/44*30),"")</f>
      </c>
      <c r="AA33" s="20"/>
      <c r="AB33" s="18">
        <f>IF(AND(AC33&lt;&gt;"",AC33&lt;&gt;"+++",AC33&gt;=17.5),ROUND(AC33,0),"")</f>
      </c>
      <c r="AC33" s="5">
        <f>IF(AD33&lt;&gt;"",IF(AD33="*","+++",SUM(AD33:AG33)/44*30),"")</f>
      </c>
      <c r="AG33" s="20"/>
      <c r="AH33" s="18">
        <f>IF(AND(AI33&lt;&gt;"",AI33&lt;&gt;"+++",AI33&gt;=17.5),ROUND(AI33,0),"")</f>
      </c>
      <c r="AI33" s="5">
        <f>IF(AJ33&lt;&gt;"",IF(AJ33="*","+++",SUM(AJ33:AM33)/44*30),"")</f>
      </c>
      <c r="AM33" s="20"/>
    </row>
    <row r="34" spans="1:39" ht="12.75">
      <c r="A34" s="3">
        <v>647611</v>
      </c>
      <c r="B34" s="9">
        <f>IF(OR(D34&lt;&gt;"",D34&lt;&gt;"",D34&lt;&gt;"",D34&lt;&gt;"",D34&lt;&gt;"",D34&lt;&gt;""),MIN(30,MAX(D34,D34,D34,D34,D34,D34)),"")</f>
      </c>
      <c r="C34" s="9">
        <f>IF(MAX(D34,D34,D34,D34,D34,D34)&gt;30,"SI","")</f>
      </c>
      <c r="D34" s="18">
        <f>IF(AND(E34&lt;&gt;"",E34&lt;&gt;"+++",E34&gt;=17.5),ROUND(E34,0),"")</f>
      </c>
      <c r="E34" s="5" t="str">
        <f>IF(F34&lt;&gt;"",IF(F34="*","+++",SUM(F34:I34)/44*30),"")</f>
        <v>+++</v>
      </c>
      <c r="F34" s="5" t="s">
        <v>13</v>
      </c>
      <c r="G34" s="5" t="s">
        <v>13</v>
      </c>
      <c r="H34" s="5" t="s">
        <v>13</v>
      </c>
      <c r="I34" s="20" t="s">
        <v>13</v>
      </c>
      <c r="J34" s="18">
        <f>IF(AND(K34&lt;&gt;"",K34&lt;&gt;"+++",K34&gt;=17.5),ROUND(K34,0),"")</f>
      </c>
      <c r="K34" s="5">
        <f>IF(L34&lt;&gt;"",IF(L34="*","+++",SUM(L34:O34)/44*30),"")</f>
      </c>
      <c r="O34" s="20"/>
      <c r="P34" s="18">
        <f>IF(AND(Q34&lt;&gt;"",Q34&lt;&gt;"+++",Q34&gt;=17.5),ROUND(Q34,0),"")</f>
      </c>
      <c r="Q34" s="5">
        <f>IF(R34&lt;&gt;"",IF(R34="*","+++",SUM(R34:U34)/44*30),"")</f>
      </c>
      <c r="U34" s="20"/>
      <c r="V34" s="18">
        <f>IF(AND(W34&lt;&gt;"",W34&lt;&gt;"+++",W34&gt;=17.5),ROUND(W34,0),"")</f>
      </c>
      <c r="W34" s="5">
        <f>IF(X34&lt;&gt;"",IF(X34="*","+++",SUM(X34:AA34)/44*30),"")</f>
      </c>
      <c r="AA34" s="20"/>
      <c r="AB34" s="18">
        <f>IF(AND(AC34&lt;&gt;"",AC34&lt;&gt;"+++",AC34&gt;=17.5),ROUND(AC34,0),"")</f>
      </c>
      <c r="AC34" s="5">
        <f>IF(AD34&lt;&gt;"",IF(AD34="*","+++",SUM(AD34:AG34)/44*30),"")</f>
      </c>
      <c r="AG34" s="20"/>
      <c r="AH34" s="18">
        <f>IF(AND(AI34&lt;&gt;"",AI34&lt;&gt;"+++",AI34&gt;=17.5),ROUND(AI34,0),"")</f>
      </c>
      <c r="AI34" s="5">
        <f>IF(AJ34&lt;&gt;"",IF(AJ34="*","+++",SUM(AJ34:AM34)/44*30),"")</f>
      </c>
      <c r="AM34" s="20"/>
    </row>
    <row r="35" spans="1:39" ht="12.75">
      <c r="A35" s="3">
        <v>647658</v>
      </c>
      <c r="B35" s="9">
        <f>IF(OR(D35&lt;&gt;"",D35&lt;&gt;"",D35&lt;&gt;"",D35&lt;&gt;"",D35&lt;&gt;"",D35&lt;&gt;""),MIN(30,MAX(D35,D35,D35,D35,D35,D35)),"")</f>
      </c>
      <c r="C35" s="9">
        <f>IF(MAX(D35,D35,D35,D35,D35,D35)&gt;30,"SI","")</f>
      </c>
      <c r="D35" s="18">
        <f>IF(AND(E35&lt;&gt;"",E35&lt;&gt;"+++",E35&gt;=17.5),ROUND(E35,0),"")</f>
      </c>
      <c r="E35" s="5">
        <f>IF(F35&lt;&gt;"",IF(F35="*","+++",SUM(F35:I35)/44*30),"")</f>
      </c>
      <c r="I35" s="20"/>
      <c r="J35" s="18">
        <f>IF(AND(K35&lt;&gt;"",K35&lt;&gt;"+++",K35&gt;=17.5),ROUND(K35,0),"")</f>
      </c>
      <c r="K35" s="5">
        <f>IF(L35&lt;&gt;"",IF(L35="*","+++",SUM(L35:O35)/44*30),"")</f>
      </c>
      <c r="O35" s="20"/>
      <c r="P35" s="18">
        <f>IF(AND(Q35&lt;&gt;"",Q35&lt;&gt;"+++",Q35&gt;=17.5),ROUND(Q35,0),"")</f>
      </c>
      <c r="Q35" s="5">
        <f>IF(R35&lt;&gt;"",IF(R35="*","+++",SUM(R35:U35)/44*30),"")</f>
      </c>
      <c r="U35" s="20"/>
      <c r="V35" s="18">
        <f>IF(AND(W35&lt;&gt;"",W35&lt;&gt;"+++",W35&gt;=17.5),ROUND(W35,0),"")</f>
      </c>
      <c r="W35" s="5">
        <f>IF(X35&lt;&gt;"",IF(X35="*","+++",SUM(X35:AA35)/44*30),"")</f>
      </c>
      <c r="AA35" s="20"/>
      <c r="AB35" s="18">
        <f>IF(AND(AC35&lt;&gt;"",AC35&lt;&gt;"+++",AC35&gt;=17.5),ROUND(AC35,0),"")</f>
      </c>
      <c r="AC35" s="5">
        <f>IF(AD35&lt;&gt;"",IF(AD35="*","+++",SUM(AD35:AG35)/44*30),"")</f>
      </c>
      <c r="AG35" s="20"/>
      <c r="AH35" s="18">
        <f>IF(AND(AI35&lt;&gt;"",AI35&lt;&gt;"+++",AI35&gt;=17.5),ROUND(AI35,0),"")</f>
      </c>
      <c r="AI35" s="5">
        <f>IF(AJ35&lt;&gt;"",IF(AJ35="*","+++",SUM(AJ35:AM35)/44*30),"")</f>
      </c>
      <c r="AM35" s="20"/>
    </row>
    <row r="36" spans="1:39" ht="12.75">
      <c r="A36" s="3">
        <v>649606</v>
      </c>
      <c r="B36" s="9">
        <f>IF(OR(D36&lt;&gt;"",D36&lt;&gt;"",D36&lt;&gt;"",D36&lt;&gt;"",D36&lt;&gt;"",D36&lt;&gt;""),MIN(30,MAX(D36,D36,D36,D36,D36,D36)),"")</f>
        <v>21</v>
      </c>
      <c r="C36" s="9">
        <f>IF(MAX(D36,D36,D36,D36,D36,D36)&gt;30,"SI","")</f>
      </c>
      <c r="D36" s="18">
        <f>IF(AND(E36&lt;&gt;"",E36&lt;&gt;"+++",E36&gt;=17.5),ROUND(E36,0),"")</f>
        <v>21</v>
      </c>
      <c r="E36" s="5">
        <f>IF(F36&lt;&gt;"",IF(F36="*","+++",SUM(F36:I36)/44*30),"")</f>
        <v>21.477272727272727</v>
      </c>
      <c r="F36" s="5">
        <v>10</v>
      </c>
      <c r="G36" s="5">
        <v>0</v>
      </c>
      <c r="H36" s="5">
        <v>10.5</v>
      </c>
      <c r="I36" s="20">
        <v>11</v>
      </c>
      <c r="J36" s="19">
        <f>IF(AND(K36&lt;&gt;"",K36&lt;&gt;"+++",K36&gt;=17.5),ROUND(K36,0),"")</f>
      </c>
      <c r="K36" s="5">
        <f>IF(L36&lt;&gt;"",IF(L36="*","+++",SUM(L36:O36)/44*30),"")</f>
      </c>
      <c r="O36" s="20"/>
      <c r="P36" s="18">
        <f>IF(AND(Q36&lt;&gt;"",Q36&lt;&gt;"+++",Q36&gt;=17.5),ROUND(Q36,0),"")</f>
      </c>
      <c r="Q36" s="5">
        <f>IF(R36&lt;&gt;"",IF(R36="*","+++",SUM(R36:U36)/44*30),"")</f>
      </c>
      <c r="U36" s="20"/>
      <c r="V36" s="18">
        <f>IF(AND(W36&lt;&gt;"",W36&lt;&gt;"+++",W36&gt;=17.5),ROUND(W36,0),"")</f>
      </c>
      <c r="W36" s="5">
        <f>IF(X36&lt;&gt;"",IF(X36="*","+++",SUM(X36:AA36)/44*30),"")</f>
      </c>
      <c r="AA36" s="20"/>
      <c r="AB36" s="18">
        <f>IF(AND(AC36&lt;&gt;"",AC36&lt;&gt;"+++",AC36&gt;=17.5),ROUND(AC36,0),"")</f>
      </c>
      <c r="AC36" s="5">
        <f>IF(AD36&lt;&gt;"",IF(AD36="*","+++",SUM(AD36:AG36)/44*30),"")</f>
      </c>
      <c r="AG36" s="20"/>
      <c r="AH36" s="18">
        <f>IF(AND(AI36&lt;&gt;"",AI36&lt;&gt;"+++",AI36&gt;=17.5),ROUND(AI36,0),"")</f>
      </c>
      <c r="AI36" s="5">
        <f>IF(AJ36&lt;&gt;"",IF(AJ36="*","+++",SUM(AJ36:AM36)/44*30),"")</f>
      </c>
      <c r="AM36" s="20"/>
    </row>
    <row r="37" spans="1:39" ht="12.75">
      <c r="A37" s="3">
        <v>651251</v>
      </c>
      <c r="B37" s="9">
        <f>IF(OR(D37&lt;&gt;"",D37&lt;&gt;"",D37&lt;&gt;"",D37&lt;&gt;"",D37&lt;&gt;"",D37&lt;&gt;""),MIN(30,MAX(D37,D37,D37,D37,D37,D37)),"")</f>
      </c>
      <c r="C37" s="9">
        <f>IF(MAX(D37,D37,D37,D37,D37,D37)&gt;30,"SI","")</f>
      </c>
      <c r="D37" s="18">
        <f>IF(AND(E37&lt;&gt;"",E37&lt;&gt;"+++",E37&gt;=17.5),ROUND(E37,0),"")</f>
      </c>
      <c r="E37" s="5">
        <f>IF(F37&lt;&gt;"",IF(F37="*","+++",SUM(F37:I37)/44*30),"")</f>
      </c>
      <c r="I37" s="20"/>
      <c r="J37" s="19">
        <f>IF(AND(K37&lt;&gt;"",K37&lt;&gt;"+++",K37&gt;=17.5),ROUND(K37,0),"")</f>
      </c>
      <c r="K37" s="5">
        <f>IF(L37&lt;&gt;"",IF(L37="*","+++",SUM(L37:O37)/44*30),"")</f>
      </c>
      <c r="O37" s="20"/>
      <c r="P37" s="18">
        <f>IF(AND(Q37&lt;&gt;"",Q37&lt;&gt;"+++",Q37&gt;=17.5),ROUND(Q37,0),"")</f>
      </c>
      <c r="Q37" s="5">
        <f>IF(R37&lt;&gt;"",IF(R37="*","+++",SUM(R37:U37)/44*30),"")</f>
      </c>
      <c r="U37" s="20"/>
      <c r="V37" s="18">
        <f>IF(AND(W37&lt;&gt;"",W37&lt;&gt;"+++",W37&gt;=17.5),ROUND(W37,0),"")</f>
      </c>
      <c r="W37" s="5">
        <f>IF(X37&lt;&gt;"",IF(X37="*","+++",SUM(X37:AA37)/44*30),"")</f>
      </c>
      <c r="AA37" s="20"/>
      <c r="AB37" s="18">
        <f>IF(AND(AC37&lt;&gt;"",AC37&lt;&gt;"+++",AC37&gt;=17.5),ROUND(AC37,0),"")</f>
      </c>
      <c r="AC37" s="5">
        <f>IF(AD37&lt;&gt;"",IF(AD37="*","+++",SUM(AD37:AG37)/44*30),"")</f>
      </c>
      <c r="AG37" s="20"/>
      <c r="AH37" s="18">
        <f>IF(AND(AI37&lt;&gt;"",AI37&lt;&gt;"+++",AI37&gt;=17.5),ROUND(AI37,0),"")</f>
      </c>
      <c r="AI37" s="5">
        <f>IF(AJ37&lt;&gt;"",IF(AJ37="*","+++",SUM(AJ37:AM37)/44*30),"")</f>
      </c>
      <c r="AM37" s="20"/>
    </row>
    <row r="38" spans="1:39" ht="12.75">
      <c r="A38" s="3">
        <v>654259</v>
      </c>
      <c r="B38" s="9">
        <f>IF(OR(D38&lt;&gt;"",D38&lt;&gt;"",D38&lt;&gt;"",D38&lt;&gt;"",D38&lt;&gt;"",D38&lt;&gt;""),MIN(30,MAX(D38,D38,D38,D38,D38,D38)),"")</f>
        <v>24</v>
      </c>
      <c r="C38" s="9">
        <f>IF(MAX(D38,D38,D38,D38,D38,D38)&gt;30,"SI","")</f>
      </c>
      <c r="D38" s="18">
        <f>IF(AND(E38&lt;&gt;"",E38&lt;&gt;"+++",E38&gt;=17.5),ROUND(E38,0),"")</f>
        <v>24</v>
      </c>
      <c r="E38" s="5">
        <f>IF(F38&lt;&gt;"",IF(F38="*","+++",SUM(F38:I38)/44*30),"")</f>
        <v>23.522727272727273</v>
      </c>
      <c r="F38" s="5">
        <v>10.5</v>
      </c>
      <c r="G38" s="5">
        <v>10</v>
      </c>
      <c r="H38" s="5">
        <v>12</v>
      </c>
      <c r="I38" s="20">
        <v>2</v>
      </c>
      <c r="J38" s="18">
        <f>IF(AND(K38&lt;&gt;"",K38&lt;&gt;"+++",K38&gt;=17.5),ROUND(K38,0),"")</f>
      </c>
      <c r="K38" s="5">
        <f>IF(L38&lt;&gt;"",IF(L38="*","+++",SUM(L38:O38)/44*30),"")</f>
      </c>
      <c r="O38" s="20"/>
      <c r="P38" s="18">
        <f>IF(AND(Q38&lt;&gt;"",Q38&lt;&gt;"+++",Q38&gt;=17.5),ROUND(Q38,0),"")</f>
      </c>
      <c r="Q38" s="5">
        <f>IF(R38&lt;&gt;"",IF(R38="*","+++",SUM(R38:U38)/44*30),"")</f>
      </c>
      <c r="U38" s="20"/>
      <c r="V38" s="18">
        <f>IF(AND(W38&lt;&gt;"",W38&lt;&gt;"+++",W38&gt;=17.5),ROUND(W38,0),"")</f>
      </c>
      <c r="W38" s="5">
        <f>IF(X38&lt;&gt;"",IF(X38="*","+++",SUM(X38:AA38)/44*30),"")</f>
      </c>
      <c r="AA38" s="20"/>
      <c r="AB38" s="18">
        <f>IF(AND(AC38&lt;&gt;"",AC38&lt;&gt;"+++",AC38&gt;=17.5),ROUND(AC38,0),"")</f>
      </c>
      <c r="AC38" s="5">
        <f>IF(AD38&lt;&gt;"",IF(AD38="*","+++",SUM(AD38:AG38)/44*30),"")</f>
      </c>
      <c r="AG38" s="20"/>
      <c r="AH38" s="18">
        <f>IF(AND(AI38&lt;&gt;"",AI38&lt;&gt;"+++",AI38&gt;=17.5),ROUND(AI38,0),"")</f>
      </c>
      <c r="AI38" s="5">
        <f>IF(AJ38&lt;&gt;"",IF(AJ38="*","+++",SUM(AJ38:AM38)/44*30),"")</f>
      </c>
      <c r="AM38" s="20"/>
    </row>
    <row r="39" spans="1:39" ht="12.75">
      <c r="A39" s="3">
        <v>654275</v>
      </c>
      <c r="B39" s="9">
        <f>IF(OR(D39&lt;&gt;"",D39&lt;&gt;"",D39&lt;&gt;"",D39&lt;&gt;"",D39&lt;&gt;"",D39&lt;&gt;""),MIN(30,MAX(D39,D39,D39,D39,D39,D39)),"")</f>
        <v>19</v>
      </c>
      <c r="C39" s="9">
        <f>IF(MAX(D39,D39,D39,D39,D39,D39)&gt;30,"SI","")</f>
      </c>
      <c r="D39" s="18">
        <f>IF(AND(E39&lt;&gt;"",E39&lt;&gt;"+++",E39&gt;=17.5),ROUND(E39,0),"")</f>
        <v>19</v>
      </c>
      <c r="E39" s="5">
        <f>IF(F39&lt;&gt;"",IF(F39="*","+++",SUM(F39:I39)/44*30),"")</f>
        <v>18.75</v>
      </c>
      <c r="F39" s="5">
        <v>3.5</v>
      </c>
      <c r="G39" s="5">
        <v>8.5</v>
      </c>
      <c r="H39" s="5">
        <v>10.5</v>
      </c>
      <c r="I39" s="20">
        <v>5</v>
      </c>
      <c r="J39" s="18">
        <f>IF(AND(K39&lt;&gt;"",K39&lt;&gt;"+++",K39&gt;=17.5),ROUND(K39,0),"")</f>
      </c>
      <c r="K39" s="5">
        <f>IF(L39&lt;&gt;"",IF(L39="*","+++",SUM(L39:O39)/44*30),"")</f>
      </c>
      <c r="O39" s="20"/>
      <c r="P39" s="18">
        <f>IF(AND(Q39&lt;&gt;"",Q39&lt;&gt;"+++",Q39&gt;=17.5),ROUND(Q39,0),"")</f>
      </c>
      <c r="Q39" s="5">
        <f>IF(R39&lt;&gt;"",IF(R39="*","+++",SUM(R39:U39)/44*30),"")</f>
      </c>
      <c r="U39" s="20"/>
      <c r="V39" s="18">
        <f>IF(AND(W39&lt;&gt;"",W39&lt;&gt;"+++",W39&gt;=17.5),ROUND(W39,0),"")</f>
      </c>
      <c r="W39" s="5">
        <f>IF(X39&lt;&gt;"",IF(X39="*","+++",SUM(X39:AA39)/44*30),"")</f>
      </c>
      <c r="AA39" s="20"/>
      <c r="AB39" s="18">
        <f>IF(AND(AC39&lt;&gt;"",AC39&lt;&gt;"+++",AC39&gt;=17.5),ROUND(AC39,0),"")</f>
      </c>
      <c r="AC39" s="5">
        <f>IF(AD39&lt;&gt;"",IF(AD39="*","+++",SUM(AD39:AG39)/44*30),"")</f>
      </c>
      <c r="AG39" s="20"/>
      <c r="AH39" s="18">
        <f>IF(AND(AI39&lt;&gt;"",AI39&lt;&gt;"+++",AI39&gt;=17.5),ROUND(AI39,0),"")</f>
      </c>
      <c r="AI39" s="5">
        <f>IF(AJ39&lt;&gt;"",IF(AJ39="*","+++",SUM(AJ39:AM39)/44*30),"")</f>
      </c>
      <c r="AM39" s="20"/>
    </row>
    <row r="40" spans="1:39" ht="12.75">
      <c r="A40" s="3">
        <v>655428</v>
      </c>
      <c r="B40" s="9">
        <f>IF(OR(D40&lt;&gt;"",D40&lt;&gt;"",D40&lt;&gt;"",D40&lt;&gt;"",D40&lt;&gt;"",D40&lt;&gt;""),MIN(30,MAX(D40,D40,D40,D40,D40,D40)),"")</f>
        <v>25</v>
      </c>
      <c r="C40" s="9">
        <f>IF(MAX(D40,D40,D40,D40,D40,D40)&gt;30,"SI","")</f>
      </c>
      <c r="D40" s="18">
        <f>IF(AND(E40&lt;&gt;"",E40&lt;&gt;"+++",E40&gt;=17.5),ROUND(E40,0),"")</f>
        <v>25</v>
      </c>
      <c r="E40" s="5">
        <f>IF(F40&lt;&gt;"",IF(F40="*","+++",SUM(F40:I40)/44*30),"")</f>
        <v>24.886363636363637</v>
      </c>
      <c r="F40" s="5">
        <v>10</v>
      </c>
      <c r="G40" s="5">
        <v>10</v>
      </c>
      <c r="H40" s="5">
        <v>11</v>
      </c>
      <c r="I40" s="20">
        <v>5.5</v>
      </c>
      <c r="J40" s="18">
        <f>IF(AND(K40&lt;&gt;"",K40&lt;&gt;"+++",K40&gt;=17.5),ROUND(K40,0),"")</f>
      </c>
      <c r="K40" s="5">
        <f>IF(L40&lt;&gt;"",IF(L40="*","+++",SUM(L40:O40)/44*30),"")</f>
      </c>
      <c r="O40" s="20"/>
      <c r="P40" s="18">
        <f>IF(AND(Q40&lt;&gt;"",Q40&lt;&gt;"+++",Q40&gt;=17.5),ROUND(Q40,0),"")</f>
      </c>
      <c r="Q40" s="5">
        <f>IF(R40&lt;&gt;"",IF(R40="*","+++",SUM(R40:U40)/44*30),"")</f>
      </c>
      <c r="U40" s="20"/>
      <c r="V40" s="18">
        <f>IF(AND(W40&lt;&gt;"",W40&lt;&gt;"+++",W40&gt;=17.5),ROUND(W40,0),"")</f>
      </c>
      <c r="W40" s="5">
        <f>IF(X40&lt;&gt;"",IF(X40="*","+++",SUM(X40:AA40)/44*30),"")</f>
      </c>
      <c r="AA40" s="20"/>
      <c r="AB40" s="18">
        <f>IF(AND(AC40&lt;&gt;"",AC40&lt;&gt;"+++",AC40&gt;=17.5),ROUND(AC40,0),"")</f>
      </c>
      <c r="AC40" s="5">
        <f>IF(AD40&lt;&gt;"",IF(AD40="*","+++",SUM(AD40:AG40)/44*30),"")</f>
      </c>
      <c r="AG40" s="20"/>
      <c r="AH40" s="18">
        <f>IF(AND(AI40&lt;&gt;"",AI40&lt;&gt;"+++",AI40&gt;=17.5),ROUND(AI40,0),"")</f>
      </c>
      <c r="AI40" s="5">
        <f>IF(AJ40&lt;&gt;"",IF(AJ40="*","+++",SUM(AJ40:AM40)/44*30),"")</f>
      </c>
      <c r="AM40" s="20"/>
    </row>
    <row r="41" spans="1:39" ht="12.75">
      <c r="A41" s="3">
        <v>657644</v>
      </c>
      <c r="B41" s="9">
        <f>IF(OR(D41&lt;&gt;"",D41&lt;&gt;"",D41&lt;&gt;"",D41&lt;&gt;"",D41&lt;&gt;"",D41&lt;&gt;""),MIN(30,MAX(D41,D41,D41,D41,D41,D41)),"")</f>
        <v>22</v>
      </c>
      <c r="C41" s="9">
        <f>IF(MAX(D41,D41,D41,D41,D41,D41)&gt;30,"SI","")</f>
      </c>
      <c r="D41" s="18">
        <f>IF(AND(E41&lt;&gt;"",E41&lt;&gt;"+++",E41&gt;=17.5),ROUND(E41,0),"")</f>
        <v>22</v>
      </c>
      <c r="E41" s="5">
        <f>IF(F41&lt;&gt;"",IF(F41="*","+++",SUM(F41:I41)/44*30),"")</f>
        <v>22.15909090909091</v>
      </c>
      <c r="F41" s="5">
        <v>11</v>
      </c>
      <c r="G41" s="5">
        <v>5.5</v>
      </c>
      <c r="H41" s="5">
        <v>11</v>
      </c>
      <c r="I41" s="20">
        <v>5</v>
      </c>
      <c r="J41" s="18">
        <f>IF(AND(K41&lt;&gt;"",K41&lt;&gt;"+++",K41&gt;=17.5),ROUND(K41,0),"")</f>
      </c>
      <c r="K41" s="5">
        <f>IF(L41&lt;&gt;"",IF(L41="*","+++",SUM(L41:O41)/44*30),"")</f>
      </c>
      <c r="O41" s="20"/>
      <c r="P41" s="18">
        <f>IF(AND(Q41&lt;&gt;"",Q41&lt;&gt;"+++",Q41&gt;=17.5),ROUND(Q41,0),"")</f>
      </c>
      <c r="Q41" s="5">
        <f>IF(R41&lt;&gt;"",IF(R41="*","+++",SUM(R41:U41)/44*30),"")</f>
      </c>
      <c r="U41" s="20"/>
      <c r="V41" s="18">
        <f>IF(AND(W41&lt;&gt;"",W41&lt;&gt;"+++",W41&gt;=17.5),ROUND(W41,0),"")</f>
      </c>
      <c r="W41" s="5">
        <f>IF(X41&lt;&gt;"",IF(X41="*","+++",SUM(X41:AA41)/44*30),"")</f>
      </c>
      <c r="AA41" s="20"/>
      <c r="AB41" s="18">
        <f>IF(AND(AC41&lt;&gt;"",AC41&lt;&gt;"+++",AC41&gt;=17.5),ROUND(AC41,0),"")</f>
      </c>
      <c r="AC41" s="5">
        <f>IF(AD41&lt;&gt;"",IF(AD41="*","+++",SUM(AD41:AG41)/44*30),"")</f>
      </c>
      <c r="AG41" s="20"/>
      <c r="AH41" s="18">
        <f>IF(AND(AI41&lt;&gt;"",AI41&lt;&gt;"+++",AI41&gt;=17.5),ROUND(AI41,0),"")</f>
      </c>
      <c r="AI41" s="5">
        <f>IF(AJ41&lt;&gt;"",IF(AJ41="*","+++",SUM(AJ41:AM41)/44*30),"")</f>
      </c>
      <c r="AM41" s="20"/>
    </row>
    <row r="42" spans="1:39" ht="12.75">
      <c r="A42" s="3">
        <v>661609</v>
      </c>
      <c r="B42" s="9">
        <f>IF(OR(D42&lt;&gt;"",D42&lt;&gt;"",D42&lt;&gt;"",D42&lt;&gt;"",D42&lt;&gt;"",D42&lt;&gt;""),MIN(30,MAX(D42,D42,D42,D42,D42,D42)),"")</f>
        <v>18</v>
      </c>
      <c r="C42" s="9">
        <f>IF(MAX(D42,D42,D42,D42,D42,D42)&gt;30,"SI","")</f>
      </c>
      <c r="D42" s="18">
        <f>IF(AND(E42&lt;&gt;"",E42&lt;&gt;"+++",E42&gt;=17.5),ROUND(E42,0),"")</f>
        <v>18</v>
      </c>
      <c r="E42" s="5">
        <f>IF(F42&lt;&gt;"",IF(F42="*","+++",SUM(F42:I42)/44*30),"")</f>
        <v>17.727272727272727</v>
      </c>
      <c r="F42" s="5">
        <v>10.5</v>
      </c>
      <c r="G42" s="5">
        <v>5</v>
      </c>
      <c r="H42" s="5">
        <v>10.5</v>
      </c>
      <c r="I42" s="20">
        <v>0</v>
      </c>
      <c r="J42" s="18">
        <f>IF(AND(K42&lt;&gt;"",K42&lt;&gt;"+++",K42&gt;=17.5),ROUND(K42,0),"")</f>
      </c>
      <c r="K42" s="5">
        <f>IF(L42&lt;&gt;"",IF(L42="*","+++",SUM(L42:O42)/44*30),"")</f>
      </c>
      <c r="O42" s="20"/>
      <c r="P42" s="18">
        <f>IF(AND(Q42&lt;&gt;"",Q42&lt;&gt;"+++",Q42&gt;=17.5),ROUND(Q42,0),"")</f>
      </c>
      <c r="Q42" s="5">
        <f>IF(R42&lt;&gt;"",IF(R42="*","+++",SUM(R42:U42)/44*30),"")</f>
      </c>
      <c r="U42" s="20"/>
      <c r="V42" s="18">
        <f>IF(AND(W42&lt;&gt;"",W42&lt;&gt;"+++",W42&gt;=17.5),ROUND(W42,0),"")</f>
      </c>
      <c r="W42" s="5">
        <f>IF(X42&lt;&gt;"",IF(X42="*","+++",SUM(X42:AA42)/44*30),"")</f>
      </c>
      <c r="AA42" s="20"/>
      <c r="AB42" s="18">
        <f>IF(AND(AC42&lt;&gt;"",AC42&lt;&gt;"+++",AC42&gt;=17.5),ROUND(AC42,0),"")</f>
      </c>
      <c r="AC42" s="5">
        <f>IF(AD42&lt;&gt;"",IF(AD42="*","+++",SUM(AD42:AG42)/44*30),"")</f>
      </c>
      <c r="AG42" s="20"/>
      <c r="AH42" s="18">
        <f>IF(AND(AI42&lt;&gt;"",AI42&lt;&gt;"+++",AI42&gt;=17.5),ROUND(AI42,0),"")</f>
      </c>
      <c r="AI42" s="5">
        <f>IF(AJ42&lt;&gt;"",IF(AJ42="*","+++",SUM(AJ42:AM42)/44*30),"")</f>
      </c>
      <c r="AM42" s="20"/>
    </row>
    <row r="43" spans="1:39" ht="12.75">
      <c r="A43" s="3">
        <v>670069</v>
      </c>
      <c r="B43" s="9">
        <f>IF(OR(D43&lt;&gt;"",D43&lt;&gt;"",D43&lt;&gt;"",D43&lt;&gt;"",D43&lt;&gt;"",D43&lt;&gt;""),MIN(30,MAX(D43,D43,D43,D43,D43,D43)),"")</f>
        <v>29</v>
      </c>
      <c r="C43" s="9">
        <f>IF(MAX(D43,D43,D43,D43,D43,D43)&gt;30,"SI","")</f>
      </c>
      <c r="D43" s="18">
        <f>IF(AND(E43&lt;&gt;"",E43&lt;&gt;"+++",E43&gt;=17.5),ROUND(E43,0),"")</f>
        <v>29</v>
      </c>
      <c r="E43" s="5">
        <f>IF(F43&lt;&gt;"",IF(F43="*","+++",SUM(F43:I43)/44*30),"")</f>
        <v>28.977272727272727</v>
      </c>
      <c r="F43" s="5">
        <v>11</v>
      </c>
      <c r="G43" s="5">
        <v>11</v>
      </c>
      <c r="H43" s="5">
        <v>11.5</v>
      </c>
      <c r="I43" s="20">
        <v>9</v>
      </c>
      <c r="J43" s="18">
        <f>IF(AND(K43&lt;&gt;"",K43&lt;&gt;"+++",K43&gt;=17.5),ROUND(K43,0),"")</f>
      </c>
      <c r="K43" s="5">
        <f>IF(L43&lt;&gt;"",IF(L43="*","+++",SUM(L43:O43)/44*30),"")</f>
      </c>
      <c r="O43" s="20"/>
      <c r="P43" s="18">
        <f>IF(AND(Q43&lt;&gt;"",Q43&lt;&gt;"+++",Q43&gt;=17.5),ROUND(Q43,0),"")</f>
      </c>
      <c r="Q43" s="5">
        <f>IF(R43&lt;&gt;"",IF(R43="*","+++",SUM(R43:U43)/44*30),"")</f>
      </c>
      <c r="U43" s="20"/>
      <c r="V43" s="18">
        <f>IF(AND(W43&lt;&gt;"",W43&lt;&gt;"+++",W43&gt;=17.5),ROUND(W43,0),"")</f>
      </c>
      <c r="W43" s="5">
        <f>IF(X43&lt;&gt;"",IF(X43="*","+++",SUM(X43:AA43)/44*30),"")</f>
      </c>
      <c r="AA43" s="20"/>
      <c r="AB43" s="18">
        <f>IF(AND(AC43&lt;&gt;"",AC43&lt;&gt;"+++",AC43&gt;=17.5),ROUND(AC43,0),"")</f>
      </c>
      <c r="AC43" s="5">
        <f>IF(AD43&lt;&gt;"",IF(AD43="*","+++",SUM(AD43:AG43)/44*30),"")</f>
      </c>
      <c r="AG43" s="20"/>
      <c r="AH43" s="18">
        <f>IF(AND(AI43&lt;&gt;"",AI43&lt;&gt;"+++",AI43&gt;=17.5),ROUND(AI43,0),"")</f>
      </c>
      <c r="AI43" s="5">
        <f>IF(AJ43&lt;&gt;"",IF(AJ43="*","+++",SUM(AJ43:AM43)/44*30),"")</f>
      </c>
      <c r="AM43" s="20"/>
    </row>
    <row r="44" spans="1:39" ht="12.75">
      <c r="A44" s="3">
        <v>670316</v>
      </c>
      <c r="B44" s="9">
        <f>IF(OR(D44&lt;&gt;"",D44&lt;&gt;"",D44&lt;&gt;"",D44&lt;&gt;"",D44&lt;&gt;"",D44&lt;&gt;""),MIN(30,MAX(D44,D44,D44,D44,D44,D44)),"")</f>
        <v>30</v>
      </c>
      <c r="C44" s="9">
        <f>IF(MAX(D44,D44,D44,D44,D44,D44)&gt;30,"SI","")</f>
      </c>
      <c r="D44" s="18">
        <f>IF(AND(E44&lt;&gt;"",E44&lt;&gt;"+++",E44&gt;=17.5),ROUND(E44,0),"")</f>
        <v>30</v>
      </c>
      <c r="E44" s="5">
        <f>IF(F44&lt;&gt;"",IF(F44="*","+++",SUM(F44:I44)/44*30),"")</f>
        <v>29.65909090909091</v>
      </c>
      <c r="F44" s="5">
        <v>10</v>
      </c>
      <c r="G44" s="5">
        <v>10.5</v>
      </c>
      <c r="H44" s="5">
        <v>11</v>
      </c>
      <c r="I44" s="20">
        <v>12</v>
      </c>
      <c r="J44" s="18">
        <f>IF(AND(K44&lt;&gt;"",K44&lt;&gt;"+++",K44&gt;=17.5),ROUND(K44,0),"")</f>
      </c>
      <c r="K44" s="5">
        <f>IF(L44&lt;&gt;"",IF(L44="*","+++",SUM(L44:O44)/44*30),"")</f>
      </c>
      <c r="O44" s="20"/>
      <c r="P44" s="18">
        <f>IF(AND(Q44&lt;&gt;"",Q44&lt;&gt;"+++",Q44&gt;=17.5),ROUND(Q44,0),"")</f>
      </c>
      <c r="Q44" s="5">
        <f>IF(R44&lt;&gt;"",IF(R44="*","+++",SUM(R44:U44)/44*30),"")</f>
      </c>
      <c r="U44" s="20"/>
      <c r="V44" s="18">
        <f>IF(AND(W44&lt;&gt;"",W44&lt;&gt;"+++",W44&gt;=17.5),ROUND(W44,0),"")</f>
      </c>
      <c r="W44" s="5">
        <f>IF(X44&lt;&gt;"",IF(X44="*","+++",SUM(X44:AA44)/44*30),"")</f>
      </c>
      <c r="AA44" s="20"/>
      <c r="AB44" s="18">
        <f>IF(AND(AC44&lt;&gt;"",AC44&lt;&gt;"+++",AC44&gt;=17.5),ROUND(AC44,0),"")</f>
      </c>
      <c r="AC44" s="5">
        <f>IF(AD44&lt;&gt;"",IF(AD44="*","+++",SUM(AD44:AG44)/44*30),"")</f>
      </c>
      <c r="AG44" s="20"/>
      <c r="AH44" s="18">
        <f>IF(AND(AI44&lt;&gt;"",AI44&lt;&gt;"+++",AI44&gt;=17.5),ROUND(AI44,0),"")</f>
      </c>
      <c r="AI44" s="5">
        <f>IF(AJ44&lt;&gt;"",IF(AJ44="*","+++",SUM(AJ44:AM44)/44*30),"")</f>
      </c>
      <c r="AM44" s="20"/>
    </row>
    <row r="45" spans="1:39" ht="12.75">
      <c r="A45" s="3">
        <v>670317</v>
      </c>
      <c r="B45" s="9">
        <f>IF(OR(D45&lt;&gt;"",D45&lt;&gt;"",D45&lt;&gt;"",D45&lt;&gt;"",D45&lt;&gt;"",D45&lt;&gt;""),MIN(30,MAX(D45,D45,D45,D45,D45,D45)),"")</f>
        <v>30</v>
      </c>
      <c r="C45" s="9" t="str">
        <f>IF(MAX(D45,D45,D45,D45,D45,D45)&gt;30,"SI","")</f>
        <v>SI</v>
      </c>
      <c r="D45" s="18">
        <f>IF(AND(E45&lt;&gt;"",E45&lt;&gt;"+++",E45&gt;=17.5),ROUND(E45,0),"")</f>
        <v>32</v>
      </c>
      <c r="E45" s="5">
        <f>IF(F45&lt;&gt;"",IF(F45="*","+++",SUM(F45:I45)/44*30),"")</f>
        <v>31.704545454545457</v>
      </c>
      <c r="F45" s="5">
        <v>10.5</v>
      </c>
      <c r="G45" s="5">
        <v>11</v>
      </c>
      <c r="H45" s="5">
        <v>12.5</v>
      </c>
      <c r="I45" s="20">
        <v>12.5</v>
      </c>
      <c r="J45" s="18">
        <f>IF(AND(K45&lt;&gt;"",K45&lt;&gt;"+++",K45&gt;=17.5),ROUND(K45,0),"")</f>
      </c>
      <c r="K45" s="5">
        <f>IF(L45&lt;&gt;"",IF(L45="*","+++",SUM(L45:O45)/44*30),"")</f>
      </c>
      <c r="O45" s="20"/>
      <c r="P45" s="18">
        <f>IF(AND(Q45&lt;&gt;"",Q45&lt;&gt;"+++",Q45&gt;=17.5),ROUND(Q45,0),"")</f>
      </c>
      <c r="Q45" s="5">
        <f>IF(R45&lt;&gt;"",IF(R45="*","+++",SUM(R45:U45)/44*30),"")</f>
      </c>
      <c r="U45" s="20"/>
      <c r="V45" s="18">
        <f>IF(AND(W45&lt;&gt;"",W45&lt;&gt;"+++",W45&gt;=17.5),ROUND(W45,0),"")</f>
      </c>
      <c r="W45" s="5">
        <f>IF(X45&lt;&gt;"",IF(X45="*","+++",SUM(X45:AA45)/44*30),"")</f>
      </c>
      <c r="AA45" s="20"/>
      <c r="AB45" s="18">
        <f>IF(AND(AC45&lt;&gt;"",AC45&lt;&gt;"+++",AC45&gt;=17.5),ROUND(AC45,0),"")</f>
      </c>
      <c r="AC45" s="5">
        <f>IF(AD45&lt;&gt;"",IF(AD45="*","+++",SUM(AD45:AG45)/44*30),"")</f>
      </c>
      <c r="AG45" s="20"/>
      <c r="AH45" s="18">
        <f>IF(AND(AI45&lt;&gt;"",AI45&lt;&gt;"+++",AI45&gt;=17.5),ROUND(AI45,0),"")</f>
      </c>
      <c r="AI45" s="5">
        <f>IF(AJ45&lt;&gt;"",IF(AJ45="*","+++",SUM(AJ45:AM45)/44*30),"")</f>
      </c>
      <c r="AM45" s="20"/>
    </row>
    <row r="46" spans="1:39" ht="12.75">
      <c r="A46" s="3">
        <v>670337</v>
      </c>
      <c r="B46" s="9">
        <f>IF(OR(D46&lt;&gt;"",D46&lt;&gt;"",D46&lt;&gt;"",D46&lt;&gt;"",D46&lt;&gt;"",D46&lt;&gt;""),MIN(30,MAX(D46,D46,D46,D46,D46,D46)),"")</f>
      </c>
      <c r="C46" s="9">
        <f>IF(MAX(D46,D46,D46,D46,D46,D46)&gt;30,"SI","")</f>
      </c>
      <c r="D46" s="18">
        <f>IF(AND(E46&lt;&gt;"",E46&lt;&gt;"+++",E46&gt;=17.5),ROUND(E46,0),"")</f>
      </c>
      <c r="E46" s="5">
        <f>IF(F46&lt;&gt;"",IF(F46="*","+++",SUM(F46:I46)/44*30),"")</f>
      </c>
      <c r="I46" s="20"/>
      <c r="J46" s="18">
        <f>IF(AND(K46&lt;&gt;"",K46&lt;&gt;"+++",K46&gt;=17.5),ROUND(K46,0),"")</f>
      </c>
      <c r="K46" s="5">
        <f>IF(L46&lt;&gt;"",IF(L46="*","+++",SUM(L46:O46)/44*30),"")</f>
      </c>
      <c r="O46" s="20"/>
      <c r="P46" s="18">
        <f>IF(AND(Q46&lt;&gt;"",Q46&lt;&gt;"+++",Q46&gt;=17.5),ROUND(Q46,0),"")</f>
      </c>
      <c r="Q46" s="5">
        <f>IF(R46&lt;&gt;"",IF(R46="*","+++",SUM(R46:U46)/44*30),"")</f>
      </c>
      <c r="U46" s="20"/>
      <c r="V46" s="18">
        <f>IF(AND(W46&lt;&gt;"",W46&lt;&gt;"+++",W46&gt;=17.5),ROUND(W46,0),"")</f>
      </c>
      <c r="W46" s="5">
        <f>IF(X46&lt;&gt;"",IF(X46="*","+++",SUM(X46:AA46)/44*30),"")</f>
      </c>
      <c r="AA46" s="20"/>
      <c r="AB46" s="18">
        <f>IF(AND(AC46&lt;&gt;"",AC46&lt;&gt;"+++",AC46&gt;=17.5),ROUND(AC46,0),"")</f>
      </c>
      <c r="AC46" s="5">
        <f>IF(AD46&lt;&gt;"",IF(AD46="*","+++",SUM(AD46:AG46)/44*30),"")</f>
      </c>
      <c r="AG46" s="20"/>
      <c r="AH46" s="18">
        <f>IF(AND(AI46&lt;&gt;"",AI46&lt;&gt;"+++",AI46&gt;=17.5),ROUND(AI46,0),"")</f>
      </c>
      <c r="AI46" s="5">
        <f>IF(AJ46&lt;&gt;"",IF(AJ46="*","+++",SUM(AJ46:AM46)/44*30),"")</f>
      </c>
      <c r="AM46" s="20"/>
    </row>
    <row r="47" spans="1:39" ht="12.75">
      <c r="A47" s="3">
        <v>670339</v>
      </c>
      <c r="B47" s="9">
        <f>IF(OR(D47&lt;&gt;"",D47&lt;&gt;"",D47&lt;&gt;"",D47&lt;&gt;"",D47&lt;&gt;"",D47&lt;&gt;""),MIN(30,MAX(D47,D47,D47,D47,D47,D47)),"")</f>
        <v>23</v>
      </c>
      <c r="C47" s="9">
        <f>IF(MAX(D47,D47,D47,D47,D47,D47)&gt;30,"SI","")</f>
      </c>
      <c r="D47" s="18">
        <f>IF(AND(E47&lt;&gt;"",E47&lt;&gt;"+++",E47&gt;=17.5),ROUND(E47,0),"")</f>
        <v>23</v>
      </c>
      <c r="E47" s="5">
        <f>IF(F47&lt;&gt;"",IF(F47="*","+++",SUM(F47:I47)/44*30),"")</f>
        <v>22.84090909090909</v>
      </c>
      <c r="F47" s="5">
        <v>8</v>
      </c>
      <c r="G47" s="5">
        <v>11</v>
      </c>
      <c r="H47" s="5">
        <v>11</v>
      </c>
      <c r="I47" s="20">
        <v>3.5</v>
      </c>
      <c r="J47" s="18">
        <f>IF(AND(K47&lt;&gt;"",K47&lt;&gt;"+++",K47&gt;=17.5),ROUND(K47,0),"")</f>
      </c>
      <c r="K47" s="5">
        <f>IF(L47&lt;&gt;"",IF(L47="*","+++",SUM(L47:O47)/44*30),"")</f>
      </c>
      <c r="O47" s="20"/>
      <c r="P47" s="18">
        <f>IF(AND(Q47&lt;&gt;"",Q47&lt;&gt;"+++",Q47&gt;=17.5),ROUND(Q47,0),"")</f>
      </c>
      <c r="Q47" s="5">
        <f>IF(R47&lt;&gt;"",IF(R47="*","+++",SUM(R47:U47)/44*30),"")</f>
      </c>
      <c r="U47" s="20"/>
      <c r="V47" s="18">
        <f>IF(AND(W47&lt;&gt;"",W47&lt;&gt;"+++",W47&gt;=17.5),ROUND(W47,0),"")</f>
      </c>
      <c r="W47" s="5">
        <f>IF(X47&lt;&gt;"",IF(X47="*","+++",SUM(X47:AA47)/44*30),"")</f>
      </c>
      <c r="AA47" s="20"/>
      <c r="AB47" s="18">
        <f>IF(AND(AC47&lt;&gt;"",AC47&lt;&gt;"+++",AC47&gt;=17.5),ROUND(AC47,0),"")</f>
      </c>
      <c r="AC47" s="5">
        <f>IF(AD47&lt;&gt;"",IF(AD47="*","+++",SUM(AD47:AG47)/44*30),"")</f>
      </c>
      <c r="AG47" s="20"/>
      <c r="AH47" s="18">
        <f>IF(AND(AI47&lt;&gt;"",AI47&lt;&gt;"+++",AI47&gt;=17.5),ROUND(AI47,0),"")</f>
      </c>
      <c r="AI47" s="5">
        <f>IF(AJ47&lt;&gt;"",IF(AJ47="*","+++",SUM(AJ47:AM47)/44*30),"")</f>
      </c>
      <c r="AM47" s="20"/>
    </row>
    <row r="48" spans="1:39" ht="12.75">
      <c r="A48" s="3">
        <v>670340</v>
      </c>
      <c r="B48" s="9">
        <f>IF(OR(D48&lt;&gt;"",D48&lt;&gt;"",D48&lt;&gt;"",D48&lt;&gt;"",D48&lt;&gt;"",D48&lt;&gt;""),MIN(30,MAX(D48,D48,D48,D48,D48,D48)),"")</f>
        <v>25</v>
      </c>
      <c r="C48" s="9">
        <f>IF(MAX(D48,D48,D48,D48,D48,D48)&gt;30,"SI","")</f>
      </c>
      <c r="D48" s="18">
        <f>IF(AND(E48&lt;&gt;"",E48&lt;&gt;"+++",E48&gt;=17.5),ROUND(E48,0),"")</f>
        <v>25</v>
      </c>
      <c r="E48" s="5">
        <f>IF(F48&lt;&gt;"",IF(F48="*","+++",SUM(F48:I48)/44*30),"")</f>
        <v>25.227272727272727</v>
      </c>
      <c r="F48" s="5">
        <v>10</v>
      </c>
      <c r="G48" s="5">
        <v>10.5</v>
      </c>
      <c r="H48" s="5">
        <v>12</v>
      </c>
      <c r="I48" s="20">
        <v>4.5</v>
      </c>
      <c r="J48" s="18">
        <f>IF(AND(K48&lt;&gt;"",K48&lt;&gt;"+++",K48&gt;=17.5),ROUND(K48,0),"")</f>
      </c>
      <c r="K48" s="5">
        <f>IF(L48&lt;&gt;"",IF(L48="*","+++",SUM(L48:O48)/44*30),"")</f>
      </c>
      <c r="O48" s="20"/>
      <c r="P48" s="18">
        <f>IF(AND(Q48&lt;&gt;"",Q48&lt;&gt;"+++",Q48&gt;=17.5),ROUND(Q48,0),"")</f>
      </c>
      <c r="Q48" s="5">
        <f>IF(R48&lt;&gt;"",IF(R48="*","+++",SUM(R48:U48)/44*30),"")</f>
      </c>
      <c r="U48" s="20"/>
      <c r="V48" s="18">
        <f>IF(AND(W48&lt;&gt;"",W48&lt;&gt;"+++",W48&gt;=17.5),ROUND(W48,0),"")</f>
      </c>
      <c r="W48" s="5">
        <f>IF(X48&lt;&gt;"",IF(X48="*","+++",SUM(X48:AA48)/44*30),"")</f>
      </c>
      <c r="AA48" s="20"/>
      <c r="AB48" s="18">
        <f>IF(AND(AC48&lt;&gt;"",AC48&lt;&gt;"+++",AC48&gt;=17.5),ROUND(AC48,0),"")</f>
      </c>
      <c r="AC48" s="5">
        <f>IF(AD48&lt;&gt;"",IF(AD48="*","+++",SUM(AD48:AG48)/44*30),"")</f>
      </c>
      <c r="AG48" s="20"/>
      <c r="AH48" s="18">
        <f>IF(AND(AI48&lt;&gt;"",AI48&lt;&gt;"+++",AI48&gt;=17.5),ROUND(AI48,0),"")</f>
      </c>
      <c r="AI48" s="5">
        <f>IF(AJ48&lt;&gt;"",IF(AJ48="*","+++",SUM(AJ48:AM48)/44*30),"")</f>
      </c>
      <c r="AM48" s="20"/>
    </row>
    <row r="49" spans="1:39" ht="12.75">
      <c r="A49" s="14">
        <v>670693</v>
      </c>
      <c r="B49" s="9">
        <f>IF(OR(D49&lt;&gt;"",D49&lt;&gt;"",D49&lt;&gt;"",D49&lt;&gt;"",D49&lt;&gt;"",D49&lt;&gt;""),MIN(30,MAX(D49,D49,D49,D49,D49,D49)),"")</f>
        <v>30</v>
      </c>
      <c r="C49" s="9">
        <f>IF(MAX(D49,D49,D49,D49,D49,D49)&gt;30,"SI","")</f>
      </c>
      <c r="D49" s="18">
        <f>IF(AND(E49&lt;&gt;"",E49&lt;&gt;"+++",E49&gt;=17.5),ROUND(E49,0),"")</f>
        <v>30</v>
      </c>
      <c r="E49" s="5">
        <f>IF(F49&lt;&gt;"",IF(F49="*","+++",SUM(F49:I49)/44*30),"")</f>
        <v>30.340909090909093</v>
      </c>
      <c r="F49" s="5">
        <v>11</v>
      </c>
      <c r="G49" s="5">
        <v>10</v>
      </c>
      <c r="H49" s="5">
        <v>12</v>
      </c>
      <c r="I49" s="20">
        <v>11.5</v>
      </c>
      <c r="J49" s="18">
        <f>IF(AND(K49&lt;&gt;"",K49&lt;&gt;"+++",K49&gt;=17.5),ROUND(K49,0),"")</f>
      </c>
      <c r="K49" s="5">
        <f>IF(L49&lt;&gt;"",IF(L49="*","+++",SUM(L49:O49)/44*30),"")</f>
      </c>
      <c r="O49" s="20"/>
      <c r="P49" s="18">
        <f>IF(AND(Q49&lt;&gt;"",Q49&lt;&gt;"+++",Q49&gt;=17.5),ROUND(Q49,0),"")</f>
      </c>
      <c r="Q49" s="5">
        <f>IF(R49&lt;&gt;"",IF(R49="*","+++",SUM(R49:U49)/44*30),"")</f>
      </c>
      <c r="U49" s="20"/>
      <c r="V49" s="18">
        <f>IF(AND(W49&lt;&gt;"",W49&lt;&gt;"+++",W49&gt;=17.5),ROUND(W49,0),"")</f>
      </c>
      <c r="W49" s="5">
        <f>IF(X49&lt;&gt;"",IF(X49="*","+++",SUM(X49:AA49)/44*30),"")</f>
      </c>
      <c r="AA49" s="20"/>
      <c r="AB49" s="18">
        <f>IF(AND(AC49&lt;&gt;"",AC49&lt;&gt;"+++",AC49&gt;=17.5),ROUND(AC49,0),"")</f>
      </c>
      <c r="AC49" s="5">
        <f>IF(AD49&lt;&gt;"",IF(AD49="*","+++",SUM(AD49:AG49)/44*30),"")</f>
      </c>
      <c r="AG49" s="20"/>
      <c r="AH49" s="18">
        <f>IF(AND(AI49&lt;&gt;"",AI49&lt;&gt;"+++",AI49&gt;=17.5),ROUND(AI49,0),"")</f>
      </c>
      <c r="AI49" s="5">
        <f>IF(AJ49&lt;&gt;"",IF(AJ49="*","+++",SUM(AJ49:AM49)/44*30),"")</f>
      </c>
      <c r="AM49" s="20"/>
    </row>
    <row r="50" spans="1:39" ht="12.75">
      <c r="A50" s="3">
        <v>670775</v>
      </c>
      <c r="B50" s="9">
        <f>IF(OR(D50&lt;&gt;"",D50&lt;&gt;"",D50&lt;&gt;"",D50&lt;&gt;"",D50&lt;&gt;"",D50&lt;&gt;""),MIN(30,MAX(D50,D50,D50,D50,D50,D50)),"")</f>
        <v>30</v>
      </c>
      <c r="C50" s="9">
        <f>IF(MAX(D50,D50,D50,D50,D50,D50)&gt;30,"SI","")</f>
      </c>
      <c r="D50" s="18">
        <f>IF(AND(E50&lt;&gt;"",E50&lt;&gt;"+++",E50&gt;=17.5),ROUND(E50,0),"")</f>
        <v>30</v>
      </c>
      <c r="E50" s="5">
        <f>IF(F50&lt;&gt;"",IF(F50="*","+++",SUM(F50:I50)/44*30),"")</f>
        <v>30.340909090909093</v>
      </c>
      <c r="F50" s="5">
        <v>11</v>
      </c>
      <c r="G50" s="5">
        <v>11.5</v>
      </c>
      <c r="H50" s="5">
        <v>12.5</v>
      </c>
      <c r="I50" s="20">
        <v>9.5</v>
      </c>
      <c r="J50" s="18">
        <f>IF(AND(K50&lt;&gt;"",K50&lt;&gt;"+++",K50&gt;=17.5),ROUND(K50,0),"")</f>
      </c>
      <c r="K50" s="5">
        <f>IF(L50&lt;&gt;"",IF(L50="*","+++",SUM(L50:O50)/44*30),"")</f>
      </c>
      <c r="O50" s="20"/>
      <c r="P50" s="18">
        <f>IF(AND(Q50&lt;&gt;"",Q50&lt;&gt;"+++",Q50&gt;=17.5),ROUND(Q50,0),"")</f>
      </c>
      <c r="Q50" s="5">
        <f>IF(R50&lt;&gt;"",IF(R50="*","+++",SUM(R50:U50)/44*30),"")</f>
      </c>
      <c r="U50" s="20"/>
      <c r="V50" s="18">
        <f>IF(AND(W50&lt;&gt;"",W50&lt;&gt;"+++",W50&gt;=17.5),ROUND(W50,0),"")</f>
      </c>
      <c r="W50" s="5">
        <f>IF(X50&lt;&gt;"",IF(X50="*","+++",SUM(X50:AA50)/44*30),"")</f>
      </c>
      <c r="AA50" s="20"/>
      <c r="AB50" s="18">
        <f>IF(AND(AC50&lt;&gt;"",AC50&lt;&gt;"+++",AC50&gt;=17.5),ROUND(AC50,0),"")</f>
      </c>
      <c r="AC50" s="5">
        <f>IF(AD50&lt;&gt;"",IF(AD50="*","+++",SUM(AD50:AG50)/44*30),"")</f>
      </c>
      <c r="AG50" s="20"/>
      <c r="AH50" s="18">
        <f>IF(AND(AI50&lt;&gt;"",AI50&lt;&gt;"+++",AI50&gt;=17.5),ROUND(AI50,0),"")</f>
      </c>
      <c r="AI50" s="5">
        <f>IF(AJ50&lt;&gt;"",IF(AJ50="*","+++",SUM(AJ50:AM50)/44*30),"")</f>
      </c>
      <c r="AM50" s="20"/>
    </row>
    <row r="51" spans="1:39" ht="12.75">
      <c r="A51" s="3">
        <v>670789</v>
      </c>
      <c r="B51" s="9">
        <f>IF(OR(D51&lt;&gt;"",D51&lt;&gt;"",D51&lt;&gt;"",D51&lt;&gt;"",D51&lt;&gt;"",D51&lt;&gt;""),MIN(30,MAX(D51,D51,D51,D51,D51,D51)),"")</f>
      </c>
      <c r="C51" s="9">
        <f>IF(MAX(D51,D51,D51,D51,D51,D51)&gt;30,"SI","")</f>
      </c>
      <c r="D51" s="18">
        <f>IF(AND(E51&lt;&gt;"",E51&lt;&gt;"+++",E51&gt;=17.5),ROUND(E51,0),"")</f>
      </c>
      <c r="E51" s="5">
        <f>IF(F51&lt;&gt;"",IF(F51="*","+++",SUM(F51:I51)/44*30),"")</f>
        <v>14.318181818181818</v>
      </c>
      <c r="F51" s="5">
        <v>3.5</v>
      </c>
      <c r="G51" s="5">
        <v>10</v>
      </c>
      <c r="H51" s="5">
        <v>5.5</v>
      </c>
      <c r="I51" s="20">
        <v>2</v>
      </c>
      <c r="J51" s="18">
        <f>IF(AND(K51&lt;&gt;"",K51&lt;&gt;"+++",K51&gt;=17.5),ROUND(K51,0),"")</f>
      </c>
      <c r="K51" s="5">
        <f>IF(L51&lt;&gt;"",IF(L51="*","+++",SUM(L51:O51)/44*30),"")</f>
      </c>
      <c r="O51" s="20"/>
      <c r="P51" s="18">
        <f>IF(AND(Q51&lt;&gt;"",Q51&lt;&gt;"+++",Q51&gt;=17.5),ROUND(Q51,0),"")</f>
      </c>
      <c r="Q51" s="5">
        <f>IF(R51&lt;&gt;"",IF(R51="*","+++",SUM(R51:U51)/44*30),"")</f>
      </c>
      <c r="U51" s="20"/>
      <c r="V51" s="18">
        <f>IF(AND(W51&lt;&gt;"",W51&lt;&gt;"+++",W51&gt;=17.5),ROUND(W51,0),"")</f>
      </c>
      <c r="W51" s="5">
        <f>IF(X51&lt;&gt;"",IF(X51="*","+++",SUM(X51:AA51)/44*30),"")</f>
      </c>
      <c r="AA51" s="20"/>
      <c r="AB51" s="18">
        <f>IF(AND(AC51&lt;&gt;"",AC51&lt;&gt;"+++",AC51&gt;=17.5),ROUND(AC51,0),"")</f>
      </c>
      <c r="AC51" s="5">
        <f>IF(AD51&lt;&gt;"",IF(AD51="*","+++",SUM(AD51:AG51)/44*30),"")</f>
      </c>
      <c r="AG51" s="20"/>
      <c r="AH51" s="18">
        <f>IF(AND(AI51&lt;&gt;"",AI51&lt;&gt;"+++",AI51&gt;=17.5),ROUND(AI51,0),"")</f>
      </c>
      <c r="AI51" s="5">
        <f>IF(AJ51&lt;&gt;"",IF(AJ51="*","+++",SUM(AJ51:AM51)/44*30),"")</f>
      </c>
      <c r="AM51" s="20"/>
    </row>
    <row r="52" spans="1:39" ht="12.75">
      <c r="A52" s="3">
        <v>670792</v>
      </c>
      <c r="B52" s="9">
        <f>IF(OR(D52&lt;&gt;"",D52&lt;&gt;"",D52&lt;&gt;"",D52&lt;&gt;"",D52&lt;&gt;"",D52&lt;&gt;""),MIN(30,MAX(D52,D52,D52,D52,D52,D52)),"")</f>
        <v>30</v>
      </c>
      <c r="C52" s="9">
        <f>IF(MAX(D52,D52,D52,D52,D52,D52)&gt;30,"SI","")</f>
      </c>
      <c r="D52" s="18">
        <f>IF(AND(E52&lt;&gt;"",E52&lt;&gt;"+++",E52&gt;=17.5),ROUND(E52,0),"")</f>
        <v>30</v>
      </c>
      <c r="E52" s="5">
        <f>IF(F52&lt;&gt;"",IF(F52="*","+++",SUM(F52:I52)/44*30),"")</f>
        <v>30</v>
      </c>
      <c r="F52" s="5">
        <v>10</v>
      </c>
      <c r="G52" s="5">
        <v>11</v>
      </c>
      <c r="H52" s="5">
        <v>12</v>
      </c>
      <c r="I52" s="20">
        <v>11</v>
      </c>
      <c r="J52" s="18">
        <f>IF(AND(K52&lt;&gt;"",K52&lt;&gt;"+++",K52&gt;=17.5),ROUND(K52,0),"")</f>
      </c>
      <c r="K52" s="5">
        <f>IF(L52&lt;&gt;"",IF(L52="*","+++",SUM(L52:O52)/44*30),"")</f>
      </c>
      <c r="O52" s="20"/>
      <c r="P52" s="18">
        <f>IF(AND(Q52&lt;&gt;"",Q52&lt;&gt;"+++",Q52&gt;=17.5),ROUND(Q52,0),"")</f>
      </c>
      <c r="Q52" s="5">
        <f>IF(R52&lt;&gt;"",IF(R52="*","+++",SUM(R52:U52)/44*30),"")</f>
      </c>
      <c r="U52" s="20"/>
      <c r="V52" s="18">
        <f>IF(AND(W52&lt;&gt;"",W52&lt;&gt;"+++",W52&gt;=17.5),ROUND(W52,0),"")</f>
      </c>
      <c r="W52" s="5">
        <f>IF(X52&lt;&gt;"",IF(X52="*","+++",SUM(X52:AA52)/44*30),"")</f>
      </c>
      <c r="AA52" s="20"/>
      <c r="AB52" s="18">
        <f>IF(AND(AC52&lt;&gt;"",AC52&lt;&gt;"+++",AC52&gt;=17.5),ROUND(AC52,0),"")</f>
      </c>
      <c r="AC52" s="5">
        <f>IF(AD52&lt;&gt;"",IF(AD52="*","+++",SUM(AD52:AG52)/44*30),"")</f>
      </c>
      <c r="AG52" s="20"/>
      <c r="AH52" s="18">
        <f>IF(AND(AI52&lt;&gt;"",AI52&lt;&gt;"+++",AI52&gt;=17.5),ROUND(AI52,0),"")</f>
      </c>
      <c r="AI52" s="5">
        <f>IF(AJ52&lt;&gt;"",IF(AJ52="*","+++",SUM(AJ52:AM52)/44*30),"")</f>
      </c>
      <c r="AM52" s="20"/>
    </row>
    <row r="53" spans="1:39" ht="12.75">
      <c r="A53" s="3">
        <v>670795</v>
      </c>
      <c r="B53" s="9">
        <f>IF(OR(D53&lt;&gt;"",D53&lt;&gt;"",D53&lt;&gt;"",D53&lt;&gt;"",D53&lt;&gt;"",D53&lt;&gt;""),MIN(30,MAX(D53,D53,D53,D53,D53,D53)),"")</f>
        <v>29</v>
      </c>
      <c r="C53" s="9">
        <f>IF(MAX(D53,D53,D53,D53,D53,D53)&gt;30,"SI","")</f>
      </c>
      <c r="D53" s="18">
        <f>IF(AND(E53&lt;&gt;"",E53&lt;&gt;"+++",E53&gt;=17.5),ROUND(E53,0),"")</f>
        <v>29</v>
      </c>
      <c r="E53" s="5">
        <f>IF(F53&lt;&gt;"",IF(F53="*","+++",SUM(F53:I53)/44*30),"")</f>
        <v>28.636363636363637</v>
      </c>
      <c r="F53" s="5">
        <v>10.5</v>
      </c>
      <c r="G53" s="5">
        <v>11</v>
      </c>
      <c r="H53" s="5">
        <v>11.5</v>
      </c>
      <c r="I53" s="20">
        <v>9</v>
      </c>
      <c r="J53" s="18">
        <f>IF(AND(K53&lt;&gt;"",K53&lt;&gt;"+++",K53&gt;=17.5),ROUND(K53,0),"")</f>
      </c>
      <c r="K53" s="5">
        <f>IF(L53&lt;&gt;"",IF(L53="*","+++",SUM(L53:O53)/44*30),"")</f>
      </c>
      <c r="O53" s="20"/>
      <c r="P53" s="18">
        <f>IF(AND(Q53&lt;&gt;"",Q53&lt;&gt;"+++",Q53&gt;=17.5),ROUND(Q53,0),"")</f>
      </c>
      <c r="Q53" s="5">
        <f>IF(R53&lt;&gt;"",IF(R53="*","+++",SUM(R53:U53)/44*30),"")</f>
      </c>
      <c r="U53" s="20"/>
      <c r="V53" s="18">
        <f>IF(AND(W53&lt;&gt;"",W53&lt;&gt;"+++",W53&gt;=17.5),ROUND(W53,0),"")</f>
      </c>
      <c r="W53" s="5">
        <f>IF(X53&lt;&gt;"",IF(X53="*","+++",SUM(X53:AA53)/44*30),"")</f>
      </c>
      <c r="AA53" s="20"/>
      <c r="AB53" s="18">
        <f>IF(AND(AC53&lt;&gt;"",AC53&lt;&gt;"+++",AC53&gt;=17.5),ROUND(AC53,0),"")</f>
      </c>
      <c r="AC53" s="5">
        <f>IF(AD53&lt;&gt;"",IF(AD53="*","+++",SUM(AD53:AG53)/44*30),"")</f>
      </c>
      <c r="AG53" s="20"/>
      <c r="AH53" s="18">
        <f>IF(AND(AI53&lt;&gt;"",AI53&lt;&gt;"+++",AI53&gt;=17.5),ROUND(AI53,0),"")</f>
      </c>
      <c r="AI53" s="5">
        <f>IF(AJ53&lt;&gt;"",IF(AJ53="*","+++",SUM(AJ53:AM53)/44*30),"")</f>
      </c>
      <c r="AM53" s="20"/>
    </row>
    <row r="54" spans="1:39" ht="12.75">
      <c r="A54" s="3">
        <v>670802</v>
      </c>
      <c r="B54" s="9">
        <f>IF(OR(D54&lt;&gt;"",D54&lt;&gt;"",D54&lt;&gt;"",D54&lt;&gt;"",D54&lt;&gt;"",D54&lt;&gt;""),MIN(30,MAX(D54,D54,D54,D54,D54,D54)),"")</f>
        <v>28</v>
      </c>
      <c r="C54" s="9">
        <f>IF(MAX(D54,D54,D54,D54,D54,D54)&gt;30,"SI","")</f>
      </c>
      <c r="D54" s="18">
        <f>IF(AND(E54&lt;&gt;"",E54&lt;&gt;"+++",E54&gt;=17.5),ROUND(E54,0),"")</f>
        <v>28</v>
      </c>
      <c r="E54" s="5">
        <f>IF(F54&lt;&gt;"",IF(F54="*","+++",SUM(F54:I54)/44*30),"")</f>
        <v>28.295454545454547</v>
      </c>
      <c r="F54" s="5">
        <v>11</v>
      </c>
      <c r="G54" s="5">
        <v>10.5</v>
      </c>
      <c r="H54" s="5">
        <v>11.5</v>
      </c>
      <c r="I54" s="20">
        <v>8.5</v>
      </c>
      <c r="J54" s="18">
        <f>IF(AND(K54&lt;&gt;"",K54&lt;&gt;"+++",K54&gt;=17.5),ROUND(K54,0),"")</f>
      </c>
      <c r="K54" s="5">
        <f>IF(L54&lt;&gt;"",IF(L54="*","+++",SUM(L54:O54)/44*30),"")</f>
      </c>
      <c r="O54" s="20"/>
      <c r="P54" s="18">
        <f>IF(AND(Q54&lt;&gt;"",Q54&lt;&gt;"+++",Q54&gt;=17.5),ROUND(Q54,0),"")</f>
      </c>
      <c r="Q54" s="5">
        <f>IF(R54&lt;&gt;"",IF(R54="*","+++",SUM(R54:U54)/44*30),"")</f>
      </c>
      <c r="U54" s="20"/>
      <c r="V54" s="18">
        <f>IF(AND(W54&lt;&gt;"",W54&lt;&gt;"+++",W54&gt;=17.5),ROUND(W54,0),"")</f>
      </c>
      <c r="W54" s="5">
        <f>IF(X54&lt;&gt;"",IF(X54="*","+++",SUM(X54:AA54)/44*30),"")</f>
      </c>
      <c r="AA54" s="20"/>
      <c r="AB54" s="18">
        <f>IF(AND(AC54&lt;&gt;"",AC54&lt;&gt;"+++",AC54&gt;=17.5),ROUND(AC54,0),"")</f>
      </c>
      <c r="AC54" s="5">
        <f>IF(AD54&lt;&gt;"",IF(AD54="*","+++",SUM(AD54:AG54)/44*30),"")</f>
      </c>
      <c r="AG54" s="20"/>
      <c r="AH54" s="18">
        <f>IF(AND(AI54&lt;&gt;"",AI54&lt;&gt;"+++",AI54&gt;=17.5),ROUND(AI54,0),"")</f>
      </c>
      <c r="AI54" s="5">
        <f>IF(AJ54&lt;&gt;"",IF(AJ54="*","+++",SUM(AJ54:AM54)/44*30),"")</f>
      </c>
      <c r="AM54" s="20"/>
    </row>
    <row r="55" spans="1:39" ht="12.75">
      <c r="A55" s="3">
        <v>670863</v>
      </c>
      <c r="B55" s="9">
        <f>IF(OR(D55&lt;&gt;"",D55&lt;&gt;"",D55&lt;&gt;"",D55&lt;&gt;"",D55&lt;&gt;"",D55&lt;&gt;""),MIN(30,MAX(D55,D55,D55,D55,D55,D55)),"")</f>
      </c>
      <c r="C55" s="9">
        <f>IF(MAX(D55,D55,D55,D55,D55,D55)&gt;30,"SI","")</f>
      </c>
      <c r="D55" s="18">
        <f>IF(AND(E55&lt;&gt;"",E55&lt;&gt;"+++",E55&gt;=17.5),ROUND(E55,0),"")</f>
      </c>
      <c r="E55" s="5" t="str">
        <f>IF(F55&lt;&gt;"",IF(F55="*","+++",SUM(F55:I55)/44*30),"")</f>
        <v>+++</v>
      </c>
      <c r="F55" s="5" t="s">
        <v>13</v>
      </c>
      <c r="G55" s="5" t="s">
        <v>13</v>
      </c>
      <c r="H55" s="5" t="s">
        <v>13</v>
      </c>
      <c r="I55" s="20" t="s">
        <v>13</v>
      </c>
      <c r="J55" s="18">
        <f>IF(AND(K55&lt;&gt;"",K55&lt;&gt;"+++",K55&gt;=17.5),ROUND(K55,0),"")</f>
      </c>
      <c r="K55" s="5">
        <f>IF(L55&lt;&gt;"",IF(L55="*","+++",SUM(L55:O55)/44*30),"")</f>
      </c>
      <c r="O55" s="20"/>
      <c r="P55" s="18">
        <f>IF(AND(Q55&lt;&gt;"",Q55&lt;&gt;"+++",Q55&gt;=17.5),ROUND(Q55,0),"")</f>
      </c>
      <c r="Q55" s="5">
        <f>IF(R55&lt;&gt;"",IF(R55="*","+++",SUM(R55:U55)/44*30),"")</f>
      </c>
      <c r="U55" s="20"/>
      <c r="V55" s="18">
        <f>IF(AND(W55&lt;&gt;"",W55&lt;&gt;"+++",W55&gt;=17.5),ROUND(W55,0),"")</f>
      </c>
      <c r="W55" s="5">
        <f>IF(X55&lt;&gt;"",IF(X55="*","+++",SUM(X55:AA55)/44*30),"")</f>
      </c>
      <c r="AA55" s="20"/>
      <c r="AB55" s="18">
        <f>IF(AND(AC55&lt;&gt;"",AC55&lt;&gt;"+++",AC55&gt;=17.5),ROUND(AC55,0),"")</f>
      </c>
      <c r="AC55" s="5">
        <f>IF(AD55&lt;&gt;"",IF(AD55="*","+++",SUM(AD55:AG55)/44*30),"")</f>
      </c>
      <c r="AG55" s="20"/>
      <c r="AH55" s="18">
        <f>IF(AND(AI55&lt;&gt;"",AI55&lt;&gt;"+++",AI55&gt;=17.5),ROUND(AI55,0),"")</f>
      </c>
      <c r="AI55" s="5">
        <f>IF(AJ55&lt;&gt;"",IF(AJ55="*","+++",SUM(AJ55:AM55)/44*30),"")</f>
      </c>
      <c r="AM55" s="20"/>
    </row>
    <row r="56" spans="1:39" ht="12.75">
      <c r="A56" s="24" t="s">
        <v>14</v>
      </c>
      <c r="B56" s="9">
        <f>IF(OR(D56&lt;&gt;"",D56&lt;&gt;"",D56&lt;&gt;"",D56&lt;&gt;"",D56&lt;&gt;"",D56&lt;&gt;""),MIN(30,MAX(D56,D56,D56,D56,D56,D56)),"")</f>
        <v>25</v>
      </c>
      <c r="C56" s="9">
        <f>IF(MAX(D56,D56,D56,D56,D56,D56)&gt;30,"SI","")</f>
      </c>
      <c r="D56" s="18">
        <f>IF(AND(E56&lt;&gt;"",E56&lt;&gt;"+++",E56&gt;=17.5),ROUND(E56,0),"")</f>
        <v>25</v>
      </c>
      <c r="E56" s="5">
        <f>IF(F56&lt;&gt;"",IF(F56="*","+++",SUM(F56:I56)/44*30),"")</f>
        <v>25.227272727272727</v>
      </c>
      <c r="F56" s="5">
        <v>10.5</v>
      </c>
      <c r="G56" s="5">
        <v>11</v>
      </c>
      <c r="H56" s="5">
        <v>6</v>
      </c>
      <c r="I56" s="20">
        <v>9.5</v>
      </c>
      <c r="J56" s="18">
        <f>IF(AND(K56&lt;&gt;"",K56&lt;&gt;"+++",K56&gt;=17.5),ROUND(K56,0),"")</f>
      </c>
      <c r="K56" s="5">
        <f>IF(L56&lt;&gt;"",IF(L56="*","+++",SUM(L56:O56)/44*30),"")</f>
      </c>
      <c r="O56" s="20"/>
      <c r="P56" s="18">
        <f>IF(AND(Q56&lt;&gt;"",Q56&lt;&gt;"+++",Q56&gt;=17.5),ROUND(Q56,0),"")</f>
      </c>
      <c r="Q56" s="5">
        <f>IF(R56&lt;&gt;"",IF(R56="*","+++",SUM(R56:U56)/44*30),"")</f>
      </c>
      <c r="U56" s="20"/>
      <c r="V56" s="18">
        <f>IF(AND(W56&lt;&gt;"",W56&lt;&gt;"+++",W56&gt;=17.5),ROUND(W56,0),"")</f>
      </c>
      <c r="W56" s="5">
        <f>IF(X56&lt;&gt;"",IF(X56="*","+++",SUM(X56:AA56)/44*30),"")</f>
      </c>
      <c r="AA56" s="20"/>
      <c r="AB56" s="18">
        <f>IF(AND(AC56&lt;&gt;"",AC56&lt;&gt;"+++",AC56&gt;=17.5),ROUND(AC56,0),"")</f>
      </c>
      <c r="AC56" s="5">
        <f>IF(AD56&lt;&gt;"",IF(AD56="*","+++",SUM(AD56:AG56)/44*30),"")</f>
      </c>
      <c r="AG56" s="20"/>
      <c r="AH56" s="18">
        <f>IF(AND(AI56&lt;&gt;"",AI56&lt;&gt;"+++",AI56&gt;=17.5),ROUND(AI56,0),"")</f>
      </c>
      <c r="AI56" s="5">
        <f>IF(AJ56&lt;&gt;"",IF(AJ56="*","+++",SUM(AJ56:AM56)/44*30),"")</f>
      </c>
      <c r="AM56" s="20"/>
    </row>
    <row r="57" spans="1:39" ht="13.5" thickBot="1">
      <c r="A57" s="25" t="s">
        <v>15</v>
      </c>
      <c r="B57" s="9">
        <f>IF(OR(D57&lt;&gt;"",D57&lt;&gt;"",D57&lt;&gt;"",D57&lt;&gt;"",D57&lt;&gt;"",D57&lt;&gt;""),MIN(30,MAX(D57,D57,D57,D57,D57,D57)),"")</f>
      </c>
      <c r="C57" s="9">
        <f>IF(MAX(D57,D57,D57,D57,D57,D57)&gt;30,"SI","")</f>
      </c>
      <c r="D57" s="21">
        <f>IF(AND(E57&lt;&gt;"",E57&lt;&gt;"+++",E57&gt;=17.5),ROUND(E57,0),"")</f>
      </c>
      <c r="E57" s="22" t="str">
        <f>IF(F57&lt;&gt;"",IF(F57="*","+++",SUM(F57:I57)/44*30),"")</f>
        <v>+++</v>
      </c>
      <c r="F57" s="22" t="s">
        <v>13</v>
      </c>
      <c r="G57" s="22" t="s">
        <v>13</v>
      </c>
      <c r="H57" s="22" t="s">
        <v>13</v>
      </c>
      <c r="I57" s="23" t="s">
        <v>13</v>
      </c>
      <c r="J57" s="21">
        <f>IF(AND(K57&lt;&gt;"",K57&lt;&gt;"+++",K57&gt;=17.5),ROUND(K57,0),"")</f>
      </c>
      <c r="K57" s="22">
        <f>IF(L57&lt;&gt;"",IF(L57="*","+++",SUM(L57:O57)/44*30),"")</f>
      </c>
      <c r="L57" s="22"/>
      <c r="M57" s="22"/>
      <c r="N57" s="22"/>
      <c r="O57" s="23"/>
      <c r="P57" s="21">
        <f>IF(AND(Q57&lt;&gt;"",Q57&lt;&gt;"+++",Q57&gt;=17.5),ROUND(Q57,0),"")</f>
      </c>
      <c r="Q57" s="22">
        <f>IF(R57&lt;&gt;"",IF(R57="*","+++",SUM(R57:U57)/44*30),"")</f>
      </c>
      <c r="R57" s="22"/>
      <c r="S57" s="22"/>
      <c r="T57" s="22"/>
      <c r="U57" s="23"/>
      <c r="V57" s="21">
        <f>IF(AND(W57&lt;&gt;"",W57&lt;&gt;"+++",W57&gt;=17.5),ROUND(W57,0),"")</f>
      </c>
      <c r="W57" s="22">
        <f>IF(X57&lt;&gt;"",IF(X57="*","+++",SUM(X57:AA57)/44*30),"")</f>
      </c>
      <c r="X57" s="22"/>
      <c r="Y57" s="22"/>
      <c r="Z57" s="22"/>
      <c r="AA57" s="23"/>
      <c r="AB57" s="21">
        <f>IF(AND(AC57&lt;&gt;"",AC57&lt;&gt;"+++",AC57&gt;=17.5),ROUND(AC57,0),"")</f>
      </c>
      <c r="AC57" s="22">
        <f>IF(AD57&lt;&gt;"",IF(AD57="*","+++",SUM(AD57:AG57)/44*30),"")</f>
      </c>
      <c r="AD57" s="22"/>
      <c r="AE57" s="22"/>
      <c r="AF57" s="22"/>
      <c r="AG57" s="23"/>
      <c r="AH57" s="21">
        <f>IF(AND(AI57&lt;&gt;"",AI57&lt;&gt;"+++",AI57&gt;=17.5),ROUND(AI57,0),"")</f>
      </c>
      <c r="AI57" s="22">
        <f>IF(AJ57&lt;&gt;"",IF(AJ57="*","+++",SUM(AJ57:AM57)/44*30),"")</f>
      </c>
      <c r="AJ57" s="22"/>
      <c r="AK57" s="22"/>
      <c r="AL57" s="22"/>
      <c r="AM57" s="23"/>
    </row>
    <row r="58" spans="1:34" ht="13.5" thickTop="1">
      <c r="A58" s="2"/>
      <c r="B58" s="8"/>
      <c r="C58" s="8"/>
      <c r="D58" s="8"/>
      <c r="J58" s="8"/>
      <c r="P58" s="8"/>
      <c r="V58" s="8"/>
      <c r="AB58" s="8"/>
      <c r="AH58" s="8"/>
    </row>
    <row r="59" spans="1:35" ht="12.75">
      <c r="A59" s="10" t="s">
        <v>7</v>
      </c>
      <c r="B59" s="8"/>
      <c r="C59" s="8"/>
      <c r="D59" s="8"/>
      <c r="E59" s="7">
        <v>55</v>
      </c>
      <c r="J59" s="8"/>
      <c r="K59" s="7">
        <v>0</v>
      </c>
      <c r="P59" s="8"/>
      <c r="Q59" s="7">
        <v>0</v>
      </c>
      <c r="V59" s="8"/>
      <c r="W59" s="7">
        <v>0</v>
      </c>
      <c r="AB59" s="8"/>
      <c r="AC59" s="7">
        <v>0</v>
      </c>
      <c r="AH59" s="8"/>
      <c r="AI59" s="7">
        <v>0</v>
      </c>
    </row>
    <row r="60" spans="1:35" ht="12.75">
      <c r="A60" s="10" t="s">
        <v>8</v>
      </c>
      <c r="B60" s="8"/>
      <c r="C60" s="8"/>
      <c r="D60" s="8"/>
      <c r="E60" s="7">
        <v>36</v>
      </c>
      <c r="J60" s="8"/>
      <c r="K60" s="7">
        <v>0</v>
      </c>
      <c r="P60" s="8"/>
      <c r="Q60" s="7">
        <v>0</v>
      </c>
      <c r="V60" s="8"/>
      <c r="W60" s="7">
        <v>0</v>
      </c>
      <c r="AB60" s="8"/>
      <c r="AC60" s="7">
        <v>0</v>
      </c>
      <c r="AH60" s="8"/>
      <c r="AI60" s="7">
        <v>0</v>
      </c>
    </row>
    <row r="61" spans="1:35" ht="12.75">
      <c r="A61" s="10" t="s">
        <v>9</v>
      </c>
      <c r="B61" s="8"/>
      <c r="C61" s="8"/>
      <c r="D61" s="8"/>
      <c r="E61" s="7">
        <f>COUNTIF(E2:E58,"+++")</f>
        <v>7</v>
      </c>
      <c r="J61" s="8"/>
      <c r="K61" s="7">
        <f>COUNTIF(K2:K58,"+++")</f>
        <v>0</v>
      </c>
      <c r="P61" s="8"/>
      <c r="Q61" s="7">
        <f>COUNTIF(Q2:Q58,"+++")</f>
        <v>0</v>
      </c>
      <c r="V61" s="8"/>
      <c r="W61" s="7">
        <f>COUNTIF(W2:W58,"+++")</f>
        <v>0</v>
      </c>
      <c r="AB61" s="8"/>
      <c r="AC61" s="7">
        <f>COUNTIF(AC2:AC58,"+++")</f>
        <v>0</v>
      </c>
      <c r="AH61" s="8"/>
      <c r="AI61" s="7">
        <f>COUNTIF(AI2:AI58,"+++")</f>
        <v>0</v>
      </c>
    </row>
    <row r="62" spans="1:35" ht="12.75">
      <c r="A62" s="10" t="s">
        <v>10</v>
      </c>
      <c r="B62" s="11">
        <f>COUNTIF(B2:B58,"&gt;=17,5")</f>
        <v>27</v>
      </c>
      <c r="C62" s="11">
        <f>COUNTIF(C2:C58,"=SI")</f>
        <v>4</v>
      </c>
      <c r="D62" s="11">
        <f>COUNTIF(D2:D58,"&gt;=17,5")</f>
        <v>27</v>
      </c>
      <c r="E62" s="7">
        <f>COUNTIF(E2:E58,"&gt;=0")</f>
        <v>29</v>
      </c>
      <c r="J62" s="11">
        <f>COUNTIF(J2:J58,"&gt;=17,5")</f>
        <v>0</v>
      </c>
      <c r="K62" s="7">
        <f>COUNTIF(K2:K58,"&gt;=0")</f>
        <v>0</v>
      </c>
      <c r="P62" s="11">
        <f>COUNTIF(P2:P58,"&gt;=17,5")</f>
        <v>0</v>
      </c>
      <c r="Q62" s="7">
        <f>COUNTIF(Q2:Q58,"&gt;=0")</f>
        <v>0</v>
      </c>
      <c r="V62" s="11">
        <f>COUNTIF(V2:V58,"&gt;=17,5")</f>
        <v>0</v>
      </c>
      <c r="W62" s="7">
        <f>COUNTIF(W2:W58,"&gt;=0")</f>
        <v>0</v>
      </c>
      <c r="AB62" s="11">
        <f>COUNTIF(AB2:AB58,"&gt;=17,5")</f>
        <v>0</v>
      </c>
      <c r="AC62" s="7">
        <f>COUNTIF(AC2:AC58,"&gt;=0")</f>
        <v>0</v>
      </c>
      <c r="AH62" s="11">
        <f>COUNTIF(AH2:AH58,"&gt;=17,5")</f>
        <v>0</v>
      </c>
      <c r="AI62" s="7">
        <f>COUNTIF(AI2:AI58,"&gt;=0")</f>
        <v>0</v>
      </c>
    </row>
    <row r="63" spans="1:35" ht="12.75">
      <c r="A63" s="10"/>
      <c r="B63" s="11"/>
      <c r="C63" s="11"/>
      <c r="D63" s="11"/>
      <c r="E63" s="7"/>
      <c r="J63" s="11"/>
      <c r="K63" s="7"/>
      <c r="P63" s="11"/>
      <c r="Q63" s="7"/>
      <c r="V63" s="11"/>
      <c r="W63" s="7"/>
      <c r="AB63" s="11"/>
      <c r="AC63" s="7"/>
      <c r="AH63" s="11"/>
      <c r="AI63" s="7"/>
    </row>
    <row r="64" spans="1:35" ht="12.75">
      <c r="A64" s="10" t="s">
        <v>5</v>
      </c>
      <c r="B64" s="12">
        <f>SUM(B2:B58)/COUNTIF(B2:B58,"&gt;0")</f>
        <v>25.77777777777778</v>
      </c>
      <c r="C64" s="12"/>
      <c r="D64" s="12">
        <f>SUM(D2:D58)/COUNTIF(D2:D58,"&gt;0")</f>
        <v>26</v>
      </c>
      <c r="E64" s="6">
        <f>SUM(E2:E58)/COUNTIF(E2:E58,"&gt;0")</f>
        <v>25.250783699059568</v>
      </c>
      <c r="J64" s="12" t="e">
        <f>SUM(J2:J58)/COUNTIF(J2:J58,"&gt;0")</f>
        <v>#DIV/0!</v>
      </c>
      <c r="K64" s="6" t="e">
        <f>SUM(K2:K58)/COUNTIF(K2:K58,"&gt;0")</f>
        <v>#DIV/0!</v>
      </c>
      <c r="P64" s="12" t="e">
        <f>SUM(P2:P58)/COUNTIF(P2:P58,"&gt;0")</f>
        <v>#DIV/0!</v>
      </c>
      <c r="Q64" s="6" t="e">
        <f>SUM(Q2:Q58)/COUNTIF(Q2:Q58,"&gt;0")</f>
        <v>#DIV/0!</v>
      </c>
      <c r="V64" s="12" t="e">
        <f>SUM(V2:V58)/COUNTIF(V2:V58,"&gt;0")</f>
        <v>#DIV/0!</v>
      </c>
      <c r="W64" s="6" t="e">
        <f>SUM(W2:W58)/COUNTIF(W2:W58,"&gt;0")</f>
        <v>#DIV/0!</v>
      </c>
      <c r="AB64" s="12" t="e">
        <f>SUM(AB2:AB58)/COUNTIF(AB2:AB58,"&gt;0")</f>
        <v>#DIV/0!</v>
      </c>
      <c r="AC64" s="6" t="e">
        <f>SUM(AC2:AC58)/COUNTIF(AC2:AC58,"&gt;0")</f>
        <v>#DIV/0!</v>
      </c>
      <c r="AH64" s="12" t="e">
        <f>SUM(AH2:AH58)/COUNTIF(AH2:AH58,"&gt;0")</f>
        <v>#DIV/0!</v>
      </c>
      <c r="AI64" s="6" t="e">
        <f>SUM(AI2:AI58)/COUNTIF(AI2:AI58,"&gt;0")</f>
        <v>#DIV/0!</v>
      </c>
    </row>
    <row r="67" spans="2:3" ht="12.75">
      <c r="B67" s="11"/>
      <c r="C67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2004-06-28T10:58:22Z</cp:lastPrinted>
  <dcterms:modified xsi:type="dcterms:W3CDTF">2004-07-10T17:29:55Z</dcterms:modified>
  <cp:category/>
  <cp:version/>
  <cp:contentType/>
  <cp:contentStatus/>
</cp:coreProperties>
</file>