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80" windowWidth="11480" windowHeight="8960" tabRatio="463" activeTab="0"/>
  </bookViews>
  <sheets>
    <sheet name="Appello 4" sheetId="1" r:id="rId1"/>
  </sheets>
  <definedNames/>
  <calcPr fullCalcOnLoad="1"/>
</workbook>
</file>

<file path=xl/sharedStrings.xml><?xml version="1.0" encoding="utf-8"?>
<sst xmlns="http://schemas.openxmlformats.org/spreadsheetml/2006/main" count="110" uniqueCount="17">
  <si>
    <t>MATR.</t>
  </si>
  <si>
    <t>Es. 1</t>
  </si>
  <si>
    <t>Es. 2</t>
  </si>
  <si>
    <t>Es. 3</t>
  </si>
  <si>
    <t>Es. 4</t>
  </si>
  <si>
    <t>Media</t>
  </si>
  <si>
    <t>VOTO</t>
  </si>
  <si>
    <t>Iscr.</t>
  </si>
  <si>
    <t>Pres.</t>
  </si>
  <si>
    <t>Ritir.</t>
  </si>
  <si>
    <t>Cons.</t>
  </si>
  <si>
    <t>Esercizi</t>
  </si>
  <si>
    <t>VERB.</t>
  </si>
  <si>
    <t>*</t>
  </si>
  <si>
    <t>ERASM</t>
  </si>
  <si>
    <t>T00454</t>
  </si>
  <si>
    <t>LODE</t>
  </si>
</sst>
</file>

<file path=xl/styles.xml><?xml version="1.0" encoding="utf-8"?>
<styleSheet xmlns="http://schemas.openxmlformats.org/spreadsheetml/2006/main">
  <numFmts count="14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color indexed="8"/>
      <name val="MS Sans Serif"/>
      <family val="0"/>
    </font>
    <font>
      <sz val="12.75"/>
      <color indexed="8"/>
      <name val="Arial"/>
      <family val="0"/>
    </font>
    <font>
      <sz val="12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right"/>
      <protection/>
    </xf>
    <xf numFmtId="2" fontId="0" fillId="0" borderId="3" xfId="0" applyNumberFormat="1" applyFill="1" applyBorder="1" applyAlignment="1" applyProtection="1">
      <alignment horizontal="right"/>
      <protection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5" xfId="0" applyNumberFormat="1" applyFill="1" applyBorder="1" applyAlignment="1" applyProtection="1">
      <alignment horizontal="right"/>
      <protection/>
    </xf>
    <xf numFmtId="0" fontId="6" fillId="0" borderId="6" xfId="0" applyFont="1" applyBorder="1" applyAlignment="1">
      <alignment horizontal="center" vertical="center"/>
    </xf>
    <xf numFmtId="2" fontId="0" fillId="0" borderId="7" xfId="0" applyNumberFormat="1" applyFill="1" applyBorder="1" applyAlignment="1" applyProtection="1">
      <alignment horizontal="right"/>
      <protection/>
    </xf>
    <xf numFmtId="2" fontId="0" fillId="0" borderId="8" xfId="0" applyNumberFormat="1" applyFill="1" applyBorder="1" applyAlignment="1" applyProtection="1">
      <alignment horizontal="right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2" borderId="0" xfId="0" applyNumberForma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00390625" style="4" bestFit="1" customWidth="1"/>
    <col min="2" max="2" width="6.28125" style="10" bestFit="1" customWidth="1"/>
    <col min="3" max="3" width="6.00390625" style="10" bestFit="1" customWidth="1"/>
    <col min="4" max="4" width="6.28125" style="10" bestFit="1" customWidth="1"/>
    <col min="5" max="5" width="8.00390625" style="5" bestFit="1" customWidth="1"/>
    <col min="6" max="9" width="5.421875" style="5" bestFit="1" customWidth="1"/>
    <col min="10" max="10" width="6.28125" style="10" bestFit="1" customWidth="1"/>
    <col min="11" max="11" width="8.00390625" style="5" bestFit="1" customWidth="1"/>
    <col min="12" max="15" width="5.421875" style="5" bestFit="1" customWidth="1"/>
    <col min="16" max="16" width="6.28125" style="10" bestFit="1" customWidth="1"/>
    <col min="17" max="17" width="8.00390625" style="5" bestFit="1" customWidth="1"/>
    <col min="18" max="21" width="5.421875" style="5" bestFit="1" customWidth="1"/>
    <col min="22" max="22" width="6.28125" style="10" bestFit="1" customWidth="1"/>
    <col min="23" max="23" width="8.00390625" style="5" bestFit="1" customWidth="1"/>
    <col min="24" max="27" width="5.421875" style="5" bestFit="1" customWidth="1"/>
    <col min="28" max="28" width="6.28125" style="10" bestFit="1" customWidth="1"/>
    <col min="29" max="29" width="8.00390625" style="5" bestFit="1" customWidth="1"/>
    <col min="30" max="33" width="5.421875" style="5" bestFit="1" customWidth="1"/>
    <col min="34" max="34" width="6.28125" style="10" bestFit="1" customWidth="1"/>
    <col min="35" max="35" width="8.00390625" style="5" bestFit="1" customWidth="1"/>
    <col min="36" max="39" width="5.57421875" style="5" bestFit="1" customWidth="1"/>
  </cols>
  <sheetData>
    <row r="1" spans="1:39" s="13" customFormat="1" ht="12">
      <c r="A1" s="8" t="s">
        <v>0</v>
      </c>
      <c r="B1" s="8" t="s">
        <v>12</v>
      </c>
      <c r="C1" s="8" t="s">
        <v>16</v>
      </c>
      <c r="D1" s="8" t="s">
        <v>6</v>
      </c>
      <c r="E1" s="8" t="s">
        <v>11</v>
      </c>
      <c r="F1" s="8" t="s">
        <v>1</v>
      </c>
      <c r="G1" s="8" t="s">
        <v>2</v>
      </c>
      <c r="H1" s="8" t="s">
        <v>3</v>
      </c>
      <c r="I1" s="8" t="s">
        <v>4</v>
      </c>
      <c r="J1" s="8" t="s">
        <v>6</v>
      </c>
      <c r="K1" s="8" t="s">
        <v>11</v>
      </c>
      <c r="L1" s="8" t="s">
        <v>1</v>
      </c>
      <c r="M1" s="8" t="s">
        <v>2</v>
      </c>
      <c r="N1" s="8" t="s">
        <v>3</v>
      </c>
      <c r="O1" s="8" t="s">
        <v>4</v>
      </c>
      <c r="P1" s="8" t="s">
        <v>6</v>
      </c>
      <c r="Q1" s="8" t="s">
        <v>11</v>
      </c>
      <c r="R1" s="8" t="s">
        <v>1</v>
      </c>
      <c r="S1" s="8" t="s">
        <v>2</v>
      </c>
      <c r="T1" s="8" t="s">
        <v>3</v>
      </c>
      <c r="U1" s="8" t="s">
        <v>4</v>
      </c>
      <c r="V1" s="8" t="s">
        <v>6</v>
      </c>
      <c r="W1" s="8" t="s">
        <v>11</v>
      </c>
      <c r="X1" s="8" t="s">
        <v>1</v>
      </c>
      <c r="Y1" s="8" t="s">
        <v>2</v>
      </c>
      <c r="Z1" s="8" t="s">
        <v>3</v>
      </c>
      <c r="AA1" s="8" t="s">
        <v>4</v>
      </c>
      <c r="AB1" s="8" t="s">
        <v>6</v>
      </c>
      <c r="AC1" s="8" t="s">
        <v>11</v>
      </c>
      <c r="AD1" s="8" t="s">
        <v>1</v>
      </c>
      <c r="AE1" s="8" t="s">
        <v>2</v>
      </c>
      <c r="AF1" s="8" t="s">
        <v>3</v>
      </c>
      <c r="AG1" s="8" t="s">
        <v>4</v>
      </c>
      <c r="AH1" s="8" t="s">
        <v>6</v>
      </c>
      <c r="AI1" s="8" t="s">
        <v>11</v>
      </c>
      <c r="AJ1" s="8" t="s">
        <v>1</v>
      </c>
      <c r="AK1" s="8" t="s">
        <v>2</v>
      </c>
      <c r="AL1" s="8" t="s">
        <v>3</v>
      </c>
      <c r="AM1" s="8" t="s">
        <v>4</v>
      </c>
    </row>
    <row r="2" spans="1:34" ht="13.5" thickBot="1">
      <c r="A2" s="1"/>
      <c r="B2" s="8"/>
      <c r="C2" s="8"/>
      <c r="D2" s="8"/>
      <c r="J2" s="8"/>
      <c r="P2" s="8"/>
      <c r="V2" s="8"/>
      <c r="AB2" s="8"/>
      <c r="AH2" s="8"/>
    </row>
    <row r="3" spans="1:39" ht="13.5" thickTop="1">
      <c r="A3" s="25">
        <v>549593</v>
      </c>
      <c r="B3" s="9">
        <f aca="true" t="shared" si="0" ref="B3:B46">IF(OR(D3&lt;&gt;"",J3&lt;&gt;"",P3&lt;&gt;"",V3&lt;&gt;"",AB3&lt;&gt;"",AH3&lt;&gt;""),MIN(30,MAX(D3,J3,P3,V3,AB3,AH3)),"")</f>
        <v>19</v>
      </c>
      <c r="C3" s="9">
        <f aca="true" t="shared" si="1" ref="C3:C35">IF(MAX(D3,J3,D3,D3,D3,D3)&gt;30,"SI","")</f>
      </c>
      <c r="D3" s="15">
        <f aca="true" t="shared" si="2" ref="D3:D34">IF(AND(E3&lt;&gt;"",E3&lt;&gt;"+++",E3&gt;=17.5),ROUND(E3,0),"")</f>
      </c>
      <c r="E3" s="16">
        <f aca="true" t="shared" si="3" ref="E3:E35">IF(F3&lt;&gt;"",IF(F3="*","+++",SUM(F3:I3)/44*30),"")</f>
      </c>
      <c r="F3" s="16"/>
      <c r="G3" s="16"/>
      <c r="H3" s="16"/>
      <c r="I3" s="17"/>
      <c r="J3" s="15">
        <f aca="true" t="shared" si="4" ref="J3:J35">IF(AND(K3&lt;&gt;"",K3&lt;&gt;"+++",K3&gt;=17.5),ROUND(K3,0),"")</f>
        <v>19</v>
      </c>
      <c r="K3" s="16">
        <f aca="true" t="shared" si="5" ref="K3:K35">IF(L3&lt;&gt;"",IF(L3="*","+++",SUM(L3:O3)/44*30),"")</f>
        <v>19.09090909090909</v>
      </c>
      <c r="L3" s="16">
        <v>2.5</v>
      </c>
      <c r="M3" s="16">
        <v>9.5</v>
      </c>
      <c r="N3" s="16">
        <v>6.5</v>
      </c>
      <c r="O3" s="17">
        <v>9.5</v>
      </c>
      <c r="P3" s="15">
        <f aca="true" t="shared" si="6" ref="P3:P34">IF(AND(Q3&lt;&gt;"",Q3&lt;&gt;"+++",Q3&gt;=17.5),ROUND(Q3,0),"")</f>
      </c>
      <c r="Q3" s="16">
        <f aca="true" t="shared" si="7" ref="Q3:Q35">IF(R3&lt;&gt;"",IF(R3="*","+++",SUM(R3:U3)/44*30),"")</f>
      </c>
      <c r="R3" s="16"/>
      <c r="S3" s="16"/>
      <c r="T3" s="16"/>
      <c r="U3" s="17"/>
      <c r="V3" s="15">
        <f aca="true" t="shared" si="8" ref="V3:V34">IF(AND(W3&lt;&gt;"",W3&lt;&gt;"+++",W3&gt;=17.5),ROUND(W3,0),"")</f>
      </c>
      <c r="W3" s="16">
        <f aca="true" t="shared" si="9" ref="W3:W35">IF(X3&lt;&gt;"",IF(X3="*","+++",SUM(X3:AA3)/44*30),"")</f>
      </c>
      <c r="X3" s="16"/>
      <c r="Y3" s="16"/>
      <c r="Z3" s="16"/>
      <c r="AA3" s="17"/>
      <c r="AB3" s="15">
        <f aca="true" t="shared" si="10" ref="AB3:AB34">IF(AND(AC3&lt;&gt;"",AC3&lt;&gt;"+++",AC3&gt;=17.5),ROUND(AC3,0),"")</f>
      </c>
      <c r="AC3" s="16">
        <f aca="true" t="shared" si="11" ref="AC3:AC35">IF(AD3&lt;&gt;"",IF(AD3="*","+++",SUM(AD3:AG3)/44*30),"")</f>
      </c>
      <c r="AD3" s="16"/>
      <c r="AE3" s="16"/>
      <c r="AF3" s="16"/>
      <c r="AG3" s="17"/>
      <c r="AH3" s="15">
        <f aca="true" t="shared" si="12" ref="AH3:AH34">IF(AND(AI3&lt;&gt;"",AI3&lt;&gt;"+++",AI3&gt;=17.5),ROUND(AI3,0),"")</f>
      </c>
      <c r="AI3" s="16">
        <f aca="true" t="shared" si="13" ref="AI3:AI35">IF(AJ3&lt;&gt;"",IF(AJ3="*","+++",SUM(AJ3:AM3)/44*30),"")</f>
      </c>
      <c r="AJ3" s="16"/>
      <c r="AK3" s="16"/>
      <c r="AL3" s="16"/>
      <c r="AM3" s="17"/>
    </row>
    <row r="4" spans="1:39" ht="12.75">
      <c r="A4" s="25">
        <v>549815</v>
      </c>
      <c r="B4" s="9">
        <f t="shared" si="0"/>
        <v>19</v>
      </c>
      <c r="C4" s="9">
        <f t="shared" si="1"/>
      </c>
      <c r="D4" s="18">
        <f t="shared" si="2"/>
      </c>
      <c r="E4" s="5">
        <f t="shared" si="3"/>
      </c>
      <c r="I4" s="20"/>
      <c r="J4" s="18">
        <f t="shared" si="4"/>
        <v>19</v>
      </c>
      <c r="K4" s="5">
        <f t="shared" si="5"/>
        <v>18.75</v>
      </c>
      <c r="L4" s="5">
        <v>8.5</v>
      </c>
      <c r="M4" s="5">
        <v>9</v>
      </c>
      <c r="N4" s="5">
        <v>7.5</v>
      </c>
      <c r="O4" s="20">
        <v>2.5</v>
      </c>
      <c r="P4" s="18">
        <f t="shared" si="6"/>
      </c>
      <c r="Q4" s="5">
        <f t="shared" si="7"/>
      </c>
      <c r="U4" s="20"/>
      <c r="V4" s="18">
        <f t="shared" si="8"/>
      </c>
      <c r="W4" s="5">
        <f t="shared" si="9"/>
      </c>
      <c r="AA4" s="20"/>
      <c r="AB4" s="18">
        <f t="shared" si="10"/>
      </c>
      <c r="AC4" s="5">
        <f t="shared" si="11"/>
      </c>
      <c r="AG4" s="20"/>
      <c r="AH4" s="18">
        <f t="shared" si="12"/>
      </c>
      <c r="AI4" s="5">
        <f t="shared" si="13"/>
      </c>
      <c r="AM4" s="20"/>
    </row>
    <row r="5" spans="1:39" ht="12.75">
      <c r="A5" s="3">
        <v>562504</v>
      </c>
      <c r="B5" s="9">
        <f t="shared" si="0"/>
        <v>24</v>
      </c>
      <c r="C5" s="9">
        <f t="shared" si="1"/>
      </c>
      <c r="D5" s="18">
        <f t="shared" si="2"/>
      </c>
      <c r="E5" s="5">
        <f t="shared" si="3"/>
      </c>
      <c r="I5" s="20"/>
      <c r="J5" s="18">
        <f t="shared" si="4"/>
      </c>
      <c r="K5" s="5">
        <f t="shared" si="5"/>
      </c>
      <c r="O5" s="20"/>
      <c r="P5" s="18">
        <f t="shared" si="6"/>
        <v>24</v>
      </c>
      <c r="Q5" s="5">
        <f t="shared" si="7"/>
        <v>23.863636363636363</v>
      </c>
      <c r="R5" s="5">
        <v>7</v>
      </c>
      <c r="S5" s="5">
        <v>11.5</v>
      </c>
      <c r="T5" s="5">
        <v>12</v>
      </c>
      <c r="U5" s="20">
        <v>4.5</v>
      </c>
      <c r="V5" s="18">
        <f t="shared" si="8"/>
      </c>
      <c r="W5" s="5">
        <f t="shared" si="9"/>
      </c>
      <c r="AA5" s="20"/>
      <c r="AB5" s="18">
        <f t="shared" si="10"/>
      </c>
      <c r="AC5" s="5">
        <f t="shared" si="11"/>
      </c>
      <c r="AG5" s="20"/>
      <c r="AH5" s="18">
        <f t="shared" si="12"/>
      </c>
      <c r="AI5" s="5">
        <f t="shared" si="13"/>
      </c>
      <c r="AM5" s="20"/>
    </row>
    <row r="6" spans="1:39" ht="12.75">
      <c r="A6" s="3">
        <v>571497</v>
      </c>
      <c r="B6" s="9">
        <f t="shared" si="0"/>
        <v>30</v>
      </c>
      <c r="C6" s="9" t="str">
        <f t="shared" si="1"/>
        <v>SI</v>
      </c>
      <c r="D6" s="18">
        <f t="shared" si="2"/>
        <v>32</v>
      </c>
      <c r="E6" s="5">
        <f t="shared" si="3"/>
        <v>32.38636363636364</v>
      </c>
      <c r="F6" s="5">
        <v>11.5</v>
      </c>
      <c r="G6" s="5">
        <v>12</v>
      </c>
      <c r="H6" s="5">
        <v>12</v>
      </c>
      <c r="I6" s="20">
        <v>12</v>
      </c>
      <c r="J6" s="18">
        <f t="shared" si="4"/>
      </c>
      <c r="K6" s="5">
        <f t="shared" si="5"/>
      </c>
      <c r="O6" s="20"/>
      <c r="P6" s="18">
        <f t="shared" si="6"/>
      </c>
      <c r="Q6" s="5">
        <f t="shared" si="7"/>
      </c>
      <c r="U6" s="20"/>
      <c r="V6" s="18">
        <f t="shared" si="8"/>
      </c>
      <c r="W6" s="5">
        <f t="shared" si="9"/>
      </c>
      <c r="AA6" s="20"/>
      <c r="AB6" s="18">
        <f t="shared" si="10"/>
      </c>
      <c r="AC6" s="5">
        <f t="shared" si="11"/>
      </c>
      <c r="AG6" s="20"/>
      <c r="AH6" s="18">
        <f t="shared" si="12"/>
      </c>
      <c r="AI6" s="5">
        <f t="shared" si="13"/>
      </c>
      <c r="AM6" s="20"/>
    </row>
    <row r="7" spans="1:39" ht="12.75">
      <c r="A7" s="3">
        <v>592789</v>
      </c>
      <c r="B7" s="9">
        <f t="shared" si="0"/>
        <v>24</v>
      </c>
      <c r="C7" s="9">
        <f t="shared" si="1"/>
      </c>
      <c r="D7" s="18">
        <f t="shared" si="2"/>
      </c>
      <c r="E7" s="5">
        <f t="shared" si="3"/>
      </c>
      <c r="I7" s="20"/>
      <c r="J7" s="18">
        <f t="shared" si="4"/>
      </c>
      <c r="K7" s="5">
        <f t="shared" si="5"/>
      </c>
      <c r="O7" s="20"/>
      <c r="P7" s="18">
        <f t="shared" si="6"/>
        <v>24</v>
      </c>
      <c r="Q7" s="5">
        <f t="shared" si="7"/>
        <v>24.204545454545453</v>
      </c>
      <c r="R7" s="5">
        <v>6</v>
      </c>
      <c r="S7" s="5">
        <v>12.5</v>
      </c>
      <c r="T7" s="5">
        <v>12.5</v>
      </c>
      <c r="U7" s="20">
        <v>4.5</v>
      </c>
      <c r="V7" s="18">
        <f t="shared" si="8"/>
      </c>
      <c r="W7" s="5">
        <f t="shared" si="9"/>
      </c>
      <c r="AA7" s="20"/>
      <c r="AB7" s="18">
        <f t="shared" si="10"/>
      </c>
      <c r="AC7" s="5">
        <f t="shared" si="11"/>
      </c>
      <c r="AG7" s="20"/>
      <c r="AH7" s="18">
        <f t="shared" si="12"/>
      </c>
      <c r="AI7" s="5">
        <f t="shared" si="13"/>
      </c>
      <c r="AM7" s="20"/>
    </row>
    <row r="8" spans="1:39" ht="12.75">
      <c r="A8" s="3">
        <v>606561</v>
      </c>
      <c r="B8" s="9">
        <f t="shared" si="0"/>
        <v>29</v>
      </c>
      <c r="C8" s="9">
        <f t="shared" si="1"/>
      </c>
      <c r="D8" s="18">
        <f t="shared" si="2"/>
      </c>
      <c r="E8" s="5">
        <f t="shared" si="3"/>
      </c>
      <c r="I8" s="20"/>
      <c r="J8" s="18">
        <f t="shared" si="4"/>
      </c>
      <c r="K8" s="5">
        <f t="shared" si="5"/>
      </c>
      <c r="O8" s="20"/>
      <c r="P8" s="18">
        <f t="shared" si="6"/>
        <v>29</v>
      </c>
      <c r="Q8" s="5">
        <f t="shared" si="7"/>
        <v>29.31818181818182</v>
      </c>
      <c r="R8" s="5">
        <v>9</v>
      </c>
      <c r="S8" s="5">
        <v>11.5</v>
      </c>
      <c r="T8" s="5">
        <v>12</v>
      </c>
      <c r="U8" s="20">
        <v>10.5</v>
      </c>
      <c r="V8" s="18">
        <f t="shared" si="8"/>
      </c>
      <c r="W8" s="5">
        <f t="shared" si="9"/>
      </c>
      <c r="AA8" s="20"/>
      <c r="AB8" s="18">
        <f t="shared" si="10"/>
      </c>
      <c r="AC8" s="5">
        <f t="shared" si="11"/>
      </c>
      <c r="AG8" s="20"/>
      <c r="AH8" s="18">
        <f t="shared" si="12"/>
      </c>
      <c r="AI8" s="5">
        <f t="shared" si="13"/>
      </c>
      <c r="AM8" s="20"/>
    </row>
    <row r="9" spans="1:39" ht="12.75">
      <c r="A9" s="3">
        <v>607697</v>
      </c>
      <c r="B9" s="9">
        <f t="shared" si="0"/>
        <v>29</v>
      </c>
      <c r="C9" s="9">
        <f t="shared" si="1"/>
      </c>
      <c r="D9" s="18">
        <f t="shared" si="2"/>
        <v>29</v>
      </c>
      <c r="E9" s="5">
        <f t="shared" si="3"/>
        <v>28.636363636363637</v>
      </c>
      <c r="F9" s="5">
        <v>10</v>
      </c>
      <c r="G9" s="5">
        <v>8.5</v>
      </c>
      <c r="H9" s="5">
        <v>11.5</v>
      </c>
      <c r="I9" s="20">
        <v>12</v>
      </c>
      <c r="J9" s="18">
        <f t="shared" si="4"/>
      </c>
      <c r="K9" s="5">
        <f t="shared" si="5"/>
      </c>
      <c r="O9" s="20"/>
      <c r="P9" s="18">
        <f t="shared" si="6"/>
      </c>
      <c r="Q9" s="5">
        <f t="shared" si="7"/>
      </c>
      <c r="U9" s="20"/>
      <c r="V9" s="18">
        <f t="shared" si="8"/>
      </c>
      <c r="W9" s="5">
        <f t="shared" si="9"/>
      </c>
      <c r="AA9" s="20"/>
      <c r="AB9" s="18">
        <f t="shared" si="10"/>
      </c>
      <c r="AC9" s="5">
        <f t="shared" si="11"/>
      </c>
      <c r="AG9" s="20"/>
      <c r="AH9" s="18">
        <f t="shared" si="12"/>
      </c>
      <c r="AI9" s="5">
        <f t="shared" si="13"/>
      </c>
      <c r="AM9" s="20"/>
    </row>
    <row r="10" spans="1:39" ht="12.75">
      <c r="A10" s="3">
        <v>608867</v>
      </c>
      <c r="B10" s="9">
        <f t="shared" si="0"/>
        <v>25</v>
      </c>
      <c r="C10" s="9">
        <f t="shared" si="1"/>
      </c>
      <c r="D10" s="18">
        <f t="shared" si="2"/>
        <v>25</v>
      </c>
      <c r="E10" s="5">
        <f t="shared" si="3"/>
        <v>24.545454545454547</v>
      </c>
      <c r="F10" s="5">
        <v>5.5</v>
      </c>
      <c r="G10" s="5">
        <v>8</v>
      </c>
      <c r="H10" s="5">
        <v>12.5</v>
      </c>
      <c r="I10" s="20">
        <v>10</v>
      </c>
      <c r="J10" s="18">
        <f t="shared" si="4"/>
      </c>
      <c r="K10" s="5">
        <f t="shared" si="5"/>
      </c>
      <c r="O10" s="20"/>
      <c r="P10" s="18">
        <f t="shared" si="6"/>
      </c>
      <c r="Q10" s="5">
        <f t="shared" si="7"/>
      </c>
      <c r="U10" s="20"/>
      <c r="V10" s="18">
        <f t="shared" si="8"/>
      </c>
      <c r="W10" s="5">
        <f t="shared" si="9"/>
      </c>
      <c r="AA10" s="20"/>
      <c r="AB10" s="18">
        <f t="shared" si="10"/>
      </c>
      <c r="AC10" s="5">
        <f t="shared" si="11"/>
      </c>
      <c r="AG10" s="20"/>
      <c r="AH10" s="18">
        <f t="shared" si="12"/>
      </c>
      <c r="AI10" s="5">
        <f t="shared" si="13"/>
      </c>
      <c r="AM10" s="20"/>
    </row>
    <row r="11" spans="1:39" ht="12.75">
      <c r="A11" s="3">
        <v>609394</v>
      </c>
      <c r="B11" s="9">
        <f t="shared" si="0"/>
        <v>30</v>
      </c>
      <c r="C11" s="9" t="str">
        <f t="shared" si="1"/>
        <v>SI</v>
      </c>
      <c r="D11" s="18">
        <f t="shared" si="2"/>
        <v>31</v>
      </c>
      <c r="E11" s="5">
        <f t="shared" si="3"/>
        <v>30.68181818181818</v>
      </c>
      <c r="F11" s="5">
        <v>10</v>
      </c>
      <c r="G11" s="5">
        <v>11</v>
      </c>
      <c r="H11" s="5">
        <v>11.5</v>
      </c>
      <c r="I11" s="20">
        <v>12.5</v>
      </c>
      <c r="J11" s="18">
        <f t="shared" si="4"/>
      </c>
      <c r="K11" s="5">
        <f t="shared" si="5"/>
      </c>
      <c r="O11" s="20"/>
      <c r="P11" s="18">
        <f t="shared" si="6"/>
      </c>
      <c r="Q11" s="5">
        <f t="shared" si="7"/>
      </c>
      <c r="U11" s="20"/>
      <c r="V11" s="18">
        <f t="shared" si="8"/>
      </c>
      <c r="W11" s="5">
        <f t="shared" si="9"/>
      </c>
      <c r="AA11" s="20"/>
      <c r="AB11" s="18">
        <f t="shared" si="10"/>
      </c>
      <c r="AC11" s="5">
        <f t="shared" si="11"/>
      </c>
      <c r="AG11" s="20"/>
      <c r="AH11" s="18">
        <f t="shared" si="12"/>
      </c>
      <c r="AI11" s="5">
        <f t="shared" si="13"/>
      </c>
      <c r="AM11" s="20"/>
    </row>
    <row r="12" spans="1:39" ht="12.75">
      <c r="A12" s="14">
        <v>612798</v>
      </c>
      <c r="B12" s="9">
        <f t="shared" si="0"/>
        <v>26</v>
      </c>
      <c r="C12" s="9">
        <f t="shared" si="1"/>
      </c>
      <c r="D12" s="18">
        <f t="shared" si="2"/>
      </c>
      <c r="E12" s="5">
        <f t="shared" si="3"/>
      </c>
      <c r="I12" s="20"/>
      <c r="J12" s="18">
        <f t="shared" si="4"/>
      </c>
      <c r="K12" s="5">
        <f t="shared" si="5"/>
      </c>
      <c r="O12" s="20"/>
      <c r="P12" s="18">
        <f t="shared" si="6"/>
      </c>
      <c r="Q12" s="5">
        <f t="shared" si="7"/>
      </c>
      <c r="U12" s="20"/>
      <c r="V12" s="18">
        <f t="shared" si="8"/>
      </c>
      <c r="W12" s="5">
        <f t="shared" si="9"/>
        <v>16.022727272727273</v>
      </c>
      <c r="X12" s="5">
        <v>3.5</v>
      </c>
      <c r="Y12" s="5">
        <v>9</v>
      </c>
      <c r="Z12" s="5">
        <v>5</v>
      </c>
      <c r="AA12" s="20">
        <v>6</v>
      </c>
      <c r="AB12" s="18">
        <f t="shared" si="10"/>
      </c>
      <c r="AC12" s="5">
        <f t="shared" si="11"/>
      </c>
      <c r="AG12" s="20"/>
      <c r="AH12" s="18">
        <f t="shared" si="12"/>
        <v>26</v>
      </c>
      <c r="AI12" s="5">
        <f t="shared" si="13"/>
        <v>26.25</v>
      </c>
      <c r="AJ12" s="5">
        <v>10.5</v>
      </c>
      <c r="AK12" s="5">
        <v>11</v>
      </c>
      <c r="AL12" s="5">
        <v>7.5</v>
      </c>
      <c r="AM12" s="20">
        <v>9.5</v>
      </c>
    </row>
    <row r="13" spans="1:39" ht="12.75">
      <c r="A13" s="3">
        <v>616352</v>
      </c>
      <c r="B13" s="9">
        <f t="shared" si="0"/>
        <v>27</v>
      </c>
      <c r="C13" s="9">
        <f t="shared" si="1"/>
      </c>
      <c r="D13" s="18">
        <f t="shared" si="2"/>
      </c>
      <c r="E13" s="5">
        <f t="shared" si="3"/>
      </c>
      <c r="I13" s="20"/>
      <c r="J13" s="18">
        <f t="shared" si="4"/>
      </c>
      <c r="K13" s="5">
        <f t="shared" si="5"/>
        <v>13.636363636363637</v>
      </c>
      <c r="L13" s="5">
        <v>9.5</v>
      </c>
      <c r="M13" s="5">
        <v>5.5</v>
      </c>
      <c r="N13" s="5">
        <v>5</v>
      </c>
      <c r="O13" s="20">
        <v>0</v>
      </c>
      <c r="P13" s="18">
        <f t="shared" si="6"/>
      </c>
      <c r="Q13" s="5" t="str">
        <f t="shared" si="7"/>
        <v>+++</v>
      </c>
      <c r="R13" s="5" t="s">
        <v>13</v>
      </c>
      <c r="S13" s="5" t="s">
        <v>13</v>
      </c>
      <c r="T13" s="5" t="s">
        <v>13</v>
      </c>
      <c r="U13" s="20" t="s">
        <v>13</v>
      </c>
      <c r="V13" s="18">
        <f t="shared" si="8"/>
      </c>
      <c r="W13" s="5">
        <f t="shared" si="9"/>
        <v>16.363636363636363</v>
      </c>
      <c r="X13" s="5">
        <v>9</v>
      </c>
      <c r="Y13" s="5">
        <v>3.5</v>
      </c>
      <c r="Z13" s="5">
        <v>9</v>
      </c>
      <c r="AA13" s="20">
        <v>2.5</v>
      </c>
      <c r="AB13" s="18">
        <f t="shared" si="10"/>
      </c>
      <c r="AC13" s="5">
        <f t="shared" si="11"/>
      </c>
      <c r="AG13" s="20"/>
      <c r="AH13" s="18">
        <f t="shared" si="12"/>
        <v>27</v>
      </c>
      <c r="AI13" s="5">
        <f t="shared" si="13"/>
        <v>26.93181818181818</v>
      </c>
      <c r="AJ13" s="5">
        <v>10.5</v>
      </c>
      <c r="AK13" s="5">
        <v>12</v>
      </c>
      <c r="AL13" s="5">
        <v>8.5</v>
      </c>
      <c r="AM13" s="20">
        <v>8.5</v>
      </c>
    </row>
    <row r="14" spans="1:39" ht="12.75">
      <c r="A14" s="3">
        <v>618104</v>
      </c>
      <c r="B14" s="9">
        <f t="shared" si="0"/>
      </c>
      <c r="C14" s="9">
        <f t="shared" si="1"/>
      </c>
      <c r="D14" s="18">
        <f t="shared" si="2"/>
      </c>
      <c r="E14" s="5">
        <f t="shared" si="3"/>
      </c>
      <c r="I14" s="20"/>
      <c r="J14" s="18">
        <f t="shared" si="4"/>
      </c>
      <c r="K14" s="5">
        <f t="shared" si="5"/>
      </c>
      <c r="O14" s="20"/>
      <c r="P14" s="18">
        <f t="shared" si="6"/>
      </c>
      <c r="Q14" s="5">
        <f t="shared" si="7"/>
      </c>
      <c r="U14" s="20"/>
      <c r="V14" s="18">
        <f t="shared" si="8"/>
      </c>
      <c r="W14" s="5">
        <f t="shared" si="9"/>
        <v>5.113636363636363</v>
      </c>
      <c r="X14" s="5">
        <v>2.5</v>
      </c>
      <c r="Y14" s="5">
        <v>2</v>
      </c>
      <c r="Z14" s="5">
        <v>2</v>
      </c>
      <c r="AA14" s="20">
        <v>1</v>
      </c>
      <c r="AB14" s="18">
        <f t="shared" si="10"/>
      </c>
      <c r="AC14" s="5">
        <f t="shared" si="11"/>
      </c>
      <c r="AG14" s="20"/>
      <c r="AH14" s="18">
        <f t="shared" si="12"/>
      </c>
      <c r="AI14" s="5">
        <f t="shared" si="13"/>
      </c>
      <c r="AM14" s="20"/>
    </row>
    <row r="15" spans="1:39" ht="12.75">
      <c r="A15" s="3">
        <v>618265</v>
      </c>
      <c r="B15" s="9">
        <f t="shared" si="0"/>
        <v>26</v>
      </c>
      <c r="C15" s="9">
        <f t="shared" si="1"/>
      </c>
      <c r="D15" s="18">
        <f t="shared" si="2"/>
      </c>
      <c r="E15" s="5">
        <f t="shared" si="3"/>
      </c>
      <c r="I15" s="20"/>
      <c r="J15" s="18">
        <f t="shared" si="4"/>
      </c>
      <c r="K15" s="5">
        <f t="shared" si="5"/>
      </c>
      <c r="O15" s="20"/>
      <c r="P15" s="18">
        <f t="shared" si="6"/>
      </c>
      <c r="Q15" s="5">
        <f t="shared" si="7"/>
      </c>
      <c r="U15" s="20"/>
      <c r="V15" s="18">
        <f t="shared" si="8"/>
        <v>26</v>
      </c>
      <c r="W15" s="5">
        <f t="shared" si="9"/>
        <v>25.90909090909091</v>
      </c>
      <c r="X15" s="5">
        <v>7.5</v>
      </c>
      <c r="Y15" s="5">
        <v>10.5</v>
      </c>
      <c r="Z15" s="5">
        <v>11</v>
      </c>
      <c r="AA15" s="20">
        <v>9</v>
      </c>
      <c r="AB15" s="18">
        <f t="shared" si="10"/>
      </c>
      <c r="AC15" s="5">
        <f t="shared" si="11"/>
      </c>
      <c r="AG15" s="20"/>
      <c r="AH15" s="18">
        <f t="shared" si="12"/>
      </c>
      <c r="AI15" s="5">
        <f t="shared" si="13"/>
      </c>
      <c r="AM15" s="20"/>
    </row>
    <row r="16" spans="1:39" ht="12.75">
      <c r="A16" s="3">
        <v>619296</v>
      </c>
      <c r="B16" s="9">
        <f t="shared" si="0"/>
        <v>20</v>
      </c>
      <c r="C16" s="9">
        <f t="shared" si="1"/>
      </c>
      <c r="D16" s="18">
        <f t="shared" si="2"/>
      </c>
      <c r="E16" s="5" t="str">
        <f t="shared" si="3"/>
        <v>+++</v>
      </c>
      <c r="F16" s="5" t="s">
        <v>13</v>
      </c>
      <c r="G16" s="5" t="s">
        <v>13</v>
      </c>
      <c r="H16" s="5" t="s">
        <v>13</v>
      </c>
      <c r="I16" s="20" t="s">
        <v>13</v>
      </c>
      <c r="J16" s="18">
        <f t="shared" si="4"/>
      </c>
      <c r="K16" s="5">
        <f t="shared" si="5"/>
      </c>
      <c r="O16" s="20"/>
      <c r="P16" s="18">
        <f t="shared" si="6"/>
        <v>20</v>
      </c>
      <c r="Q16" s="5">
        <f t="shared" si="7"/>
        <v>20.113636363636363</v>
      </c>
      <c r="R16" s="5">
        <v>8</v>
      </c>
      <c r="S16" s="5">
        <v>10.5</v>
      </c>
      <c r="T16" s="5">
        <v>9.5</v>
      </c>
      <c r="U16" s="20">
        <v>1.5</v>
      </c>
      <c r="V16" s="18">
        <f t="shared" si="8"/>
      </c>
      <c r="W16" s="5">
        <f t="shared" si="9"/>
      </c>
      <c r="AA16" s="20"/>
      <c r="AB16" s="18">
        <f t="shared" si="10"/>
      </c>
      <c r="AC16" s="5">
        <f t="shared" si="11"/>
      </c>
      <c r="AG16" s="20"/>
      <c r="AH16" s="18">
        <f t="shared" si="12"/>
      </c>
      <c r="AI16" s="5">
        <f t="shared" si="13"/>
      </c>
      <c r="AM16" s="20"/>
    </row>
    <row r="17" spans="1:39" ht="12.75">
      <c r="A17" s="14">
        <v>619793</v>
      </c>
      <c r="B17" s="9">
        <f t="shared" si="0"/>
        <v>20</v>
      </c>
      <c r="C17" s="9">
        <f t="shared" si="1"/>
      </c>
      <c r="D17" s="18">
        <f t="shared" si="2"/>
      </c>
      <c r="E17" s="5">
        <f t="shared" si="3"/>
      </c>
      <c r="I17" s="20"/>
      <c r="J17" s="18">
        <f t="shared" si="4"/>
      </c>
      <c r="K17" s="5">
        <f t="shared" si="5"/>
        <v>14.65909090909091</v>
      </c>
      <c r="L17" s="5">
        <v>7</v>
      </c>
      <c r="M17" s="5">
        <v>5.5</v>
      </c>
      <c r="N17" s="5">
        <v>6</v>
      </c>
      <c r="O17" s="20">
        <v>3</v>
      </c>
      <c r="P17" s="18">
        <f t="shared" si="6"/>
        <v>20</v>
      </c>
      <c r="Q17" s="5">
        <f t="shared" si="7"/>
        <v>19.5</v>
      </c>
      <c r="R17" s="5">
        <v>3.5</v>
      </c>
      <c r="S17" s="5">
        <v>8</v>
      </c>
      <c r="T17" s="5">
        <v>11.5</v>
      </c>
      <c r="U17" s="20">
        <v>5.6</v>
      </c>
      <c r="V17" s="18">
        <f t="shared" si="8"/>
      </c>
      <c r="W17" s="5">
        <f t="shared" si="9"/>
      </c>
      <c r="AA17" s="20"/>
      <c r="AB17" s="18">
        <f t="shared" si="10"/>
      </c>
      <c r="AC17" s="5">
        <f t="shared" si="11"/>
      </c>
      <c r="AG17" s="20"/>
      <c r="AH17" s="18">
        <f t="shared" si="12"/>
      </c>
      <c r="AI17" s="5">
        <f t="shared" si="13"/>
      </c>
      <c r="AM17" s="20"/>
    </row>
    <row r="18" spans="1:39" ht="12.75">
      <c r="A18" s="3">
        <v>619970</v>
      </c>
      <c r="B18" s="9">
        <f t="shared" si="0"/>
        <v>18</v>
      </c>
      <c r="C18" s="9">
        <f t="shared" si="1"/>
      </c>
      <c r="D18" s="18">
        <f t="shared" si="2"/>
      </c>
      <c r="E18" s="5">
        <f t="shared" si="3"/>
      </c>
      <c r="I18" s="20"/>
      <c r="J18" s="18">
        <f t="shared" si="4"/>
      </c>
      <c r="K18" s="5">
        <f t="shared" si="5"/>
      </c>
      <c r="O18" s="20"/>
      <c r="P18" s="18">
        <f t="shared" si="6"/>
      </c>
      <c r="Q18" s="5">
        <f t="shared" si="7"/>
      </c>
      <c r="U18" s="20"/>
      <c r="V18" s="18">
        <f t="shared" si="8"/>
      </c>
      <c r="W18" s="5">
        <f t="shared" si="9"/>
        <v>16.022727272727273</v>
      </c>
      <c r="X18" s="5">
        <v>4.5</v>
      </c>
      <c r="Y18" s="5">
        <v>7</v>
      </c>
      <c r="Z18" s="5">
        <v>7.5</v>
      </c>
      <c r="AA18" s="20">
        <v>4.5</v>
      </c>
      <c r="AB18" s="18">
        <f t="shared" si="10"/>
      </c>
      <c r="AC18" s="5">
        <f t="shared" si="11"/>
      </c>
      <c r="AG18" s="20"/>
      <c r="AH18" s="18">
        <f t="shared" si="12"/>
        <v>18</v>
      </c>
      <c r="AI18" s="5">
        <f t="shared" si="13"/>
        <v>18.40909090909091</v>
      </c>
      <c r="AJ18" s="5">
        <v>6</v>
      </c>
      <c r="AK18" s="5">
        <v>8</v>
      </c>
      <c r="AL18" s="5">
        <v>6</v>
      </c>
      <c r="AM18" s="20">
        <v>7</v>
      </c>
    </row>
    <row r="19" spans="1:39" ht="12.75">
      <c r="A19" s="3">
        <v>620039</v>
      </c>
      <c r="B19" s="9">
        <f t="shared" si="0"/>
      </c>
      <c r="C19" s="9">
        <f t="shared" si="1"/>
      </c>
      <c r="D19" s="18">
        <f t="shared" si="2"/>
      </c>
      <c r="E19" s="5">
        <f t="shared" si="3"/>
      </c>
      <c r="I19" s="20"/>
      <c r="J19" s="18">
        <f t="shared" si="4"/>
      </c>
      <c r="K19" s="5">
        <f t="shared" si="5"/>
      </c>
      <c r="O19" s="20"/>
      <c r="P19" s="18">
        <f t="shared" si="6"/>
      </c>
      <c r="Q19" s="5">
        <f t="shared" si="7"/>
      </c>
      <c r="U19" s="20"/>
      <c r="V19" s="18">
        <f t="shared" si="8"/>
      </c>
      <c r="W19" s="5">
        <f t="shared" si="9"/>
      </c>
      <c r="AA19" s="20"/>
      <c r="AB19" s="18">
        <f t="shared" si="10"/>
      </c>
      <c r="AC19" s="5">
        <f t="shared" si="11"/>
      </c>
      <c r="AG19" s="20"/>
      <c r="AH19" s="18">
        <f t="shared" si="12"/>
      </c>
      <c r="AI19" s="5">
        <f t="shared" si="13"/>
      </c>
      <c r="AM19" s="20"/>
    </row>
    <row r="20" spans="1:39" ht="12.75">
      <c r="A20" s="25">
        <v>620628</v>
      </c>
      <c r="B20" s="9">
        <f t="shared" si="0"/>
        <v>21</v>
      </c>
      <c r="C20" s="9">
        <f t="shared" si="1"/>
      </c>
      <c r="D20" s="18">
        <f t="shared" si="2"/>
      </c>
      <c r="E20" s="5">
        <f t="shared" si="3"/>
      </c>
      <c r="I20" s="20"/>
      <c r="J20" s="18">
        <f t="shared" si="4"/>
      </c>
      <c r="K20" s="5" t="str">
        <f t="shared" si="5"/>
        <v>+++</v>
      </c>
      <c r="L20" s="5" t="s">
        <v>13</v>
      </c>
      <c r="M20" s="5" t="s">
        <v>13</v>
      </c>
      <c r="N20" s="5" t="s">
        <v>13</v>
      </c>
      <c r="O20" s="20" t="s">
        <v>13</v>
      </c>
      <c r="P20" s="18">
        <f t="shared" si="6"/>
      </c>
      <c r="Q20" s="5">
        <f t="shared" si="7"/>
      </c>
      <c r="U20" s="20"/>
      <c r="V20" s="18">
        <f t="shared" si="8"/>
        <v>21</v>
      </c>
      <c r="W20" s="5">
        <f t="shared" si="9"/>
        <v>21.136363636363637</v>
      </c>
      <c r="X20" s="5">
        <v>7</v>
      </c>
      <c r="Y20" s="5">
        <v>7.5</v>
      </c>
      <c r="Z20" s="5">
        <v>9</v>
      </c>
      <c r="AA20" s="20">
        <v>7.5</v>
      </c>
      <c r="AB20" s="18">
        <f t="shared" si="10"/>
      </c>
      <c r="AC20" s="5">
        <f t="shared" si="11"/>
      </c>
      <c r="AG20" s="20"/>
      <c r="AH20" s="18">
        <f t="shared" si="12"/>
      </c>
      <c r="AI20" s="5">
        <f t="shared" si="13"/>
      </c>
      <c r="AM20" s="20"/>
    </row>
    <row r="21" spans="1:39" ht="12.75">
      <c r="A21" s="3">
        <v>624040</v>
      </c>
      <c r="B21" s="9">
        <f t="shared" si="0"/>
      </c>
      <c r="C21" s="9">
        <f t="shared" si="1"/>
      </c>
      <c r="D21" s="18">
        <f t="shared" si="2"/>
      </c>
      <c r="E21" s="5">
        <f t="shared" si="3"/>
      </c>
      <c r="I21" s="20"/>
      <c r="J21" s="18">
        <f t="shared" si="4"/>
      </c>
      <c r="K21" s="5">
        <f t="shared" si="5"/>
      </c>
      <c r="O21" s="20"/>
      <c r="P21" s="18">
        <f t="shared" si="6"/>
      </c>
      <c r="Q21" s="5">
        <f t="shared" si="7"/>
      </c>
      <c r="U21" s="20"/>
      <c r="V21" s="18">
        <f t="shared" si="8"/>
      </c>
      <c r="W21" s="5">
        <f t="shared" si="9"/>
      </c>
      <c r="AA21" s="20"/>
      <c r="AB21" s="18">
        <f t="shared" si="10"/>
      </c>
      <c r="AC21" s="5">
        <f t="shared" si="11"/>
      </c>
      <c r="AG21" s="20"/>
      <c r="AH21" s="18">
        <f t="shared" si="12"/>
      </c>
      <c r="AI21" s="5">
        <f t="shared" si="13"/>
      </c>
      <c r="AM21" s="20"/>
    </row>
    <row r="22" spans="1:39" ht="12.75">
      <c r="A22" s="3">
        <v>626136</v>
      </c>
      <c r="B22" s="9">
        <f t="shared" si="0"/>
        <v>21</v>
      </c>
      <c r="C22" s="9">
        <f t="shared" si="1"/>
      </c>
      <c r="D22" s="18">
        <f t="shared" si="2"/>
        <v>21</v>
      </c>
      <c r="E22" s="5">
        <f t="shared" si="3"/>
        <v>20.795454545454547</v>
      </c>
      <c r="F22" s="5">
        <v>10</v>
      </c>
      <c r="G22" s="5">
        <v>10</v>
      </c>
      <c r="H22" s="5">
        <v>10.5</v>
      </c>
      <c r="I22" s="20">
        <v>0</v>
      </c>
      <c r="J22" s="18">
        <f t="shared" si="4"/>
      </c>
      <c r="K22" s="5">
        <f t="shared" si="5"/>
      </c>
      <c r="O22" s="20"/>
      <c r="P22" s="18">
        <f t="shared" si="6"/>
      </c>
      <c r="Q22" s="5">
        <f t="shared" si="7"/>
      </c>
      <c r="U22" s="20"/>
      <c r="V22" s="18">
        <f t="shared" si="8"/>
      </c>
      <c r="W22" s="5">
        <f t="shared" si="9"/>
      </c>
      <c r="AA22" s="20"/>
      <c r="AB22" s="18">
        <f t="shared" si="10"/>
      </c>
      <c r="AC22" s="5">
        <f t="shared" si="11"/>
      </c>
      <c r="AG22" s="20"/>
      <c r="AH22" s="18">
        <f t="shared" si="12"/>
      </c>
      <c r="AI22" s="5">
        <f t="shared" si="13"/>
      </c>
      <c r="AM22" s="20"/>
    </row>
    <row r="23" spans="1:39" ht="12.75">
      <c r="A23" s="3">
        <v>626373</v>
      </c>
      <c r="B23" s="9">
        <f t="shared" si="0"/>
        <v>22</v>
      </c>
      <c r="C23" s="9">
        <f t="shared" si="1"/>
      </c>
      <c r="D23" s="18">
        <f t="shared" si="2"/>
        <v>22</v>
      </c>
      <c r="E23" s="5">
        <f t="shared" si="3"/>
        <v>21.81818181818182</v>
      </c>
      <c r="F23" s="5">
        <v>7.5</v>
      </c>
      <c r="G23" s="5">
        <v>11</v>
      </c>
      <c r="H23" s="5">
        <v>11.5</v>
      </c>
      <c r="I23" s="20">
        <v>2</v>
      </c>
      <c r="J23" s="18">
        <f t="shared" si="4"/>
      </c>
      <c r="K23" s="5">
        <f t="shared" si="5"/>
      </c>
      <c r="O23" s="20"/>
      <c r="P23" s="18">
        <f t="shared" si="6"/>
      </c>
      <c r="Q23" s="5">
        <f t="shared" si="7"/>
      </c>
      <c r="U23" s="20"/>
      <c r="V23" s="18">
        <f t="shared" si="8"/>
      </c>
      <c r="W23" s="5">
        <f t="shared" si="9"/>
      </c>
      <c r="AA23" s="20"/>
      <c r="AB23" s="18">
        <f t="shared" si="10"/>
      </c>
      <c r="AC23" s="5">
        <f t="shared" si="11"/>
      </c>
      <c r="AG23" s="20"/>
      <c r="AH23" s="18">
        <f t="shared" si="12"/>
      </c>
      <c r="AI23" s="5">
        <f t="shared" si="13"/>
      </c>
      <c r="AM23" s="20"/>
    </row>
    <row r="24" spans="1:39" ht="12.75">
      <c r="A24" s="3">
        <v>626560</v>
      </c>
      <c r="B24" s="9">
        <f t="shared" si="0"/>
        <v>23</v>
      </c>
      <c r="C24" s="9">
        <f t="shared" si="1"/>
      </c>
      <c r="D24" s="18">
        <f t="shared" si="2"/>
      </c>
      <c r="E24" s="5">
        <f t="shared" si="3"/>
      </c>
      <c r="I24" s="20"/>
      <c r="J24" s="18">
        <f t="shared" si="4"/>
      </c>
      <c r="K24" s="5">
        <f t="shared" si="5"/>
      </c>
      <c r="L24"/>
      <c r="M24"/>
      <c r="N24"/>
      <c r="O24"/>
      <c r="P24" s="18">
        <f t="shared" si="6"/>
      </c>
      <c r="Q24" s="5">
        <f t="shared" si="7"/>
      </c>
      <c r="U24" s="20"/>
      <c r="V24" s="18">
        <f t="shared" si="8"/>
      </c>
      <c r="W24" s="5">
        <f t="shared" si="9"/>
      </c>
      <c r="AA24" s="20"/>
      <c r="AB24" s="18">
        <f t="shared" si="10"/>
      </c>
      <c r="AC24" s="5">
        <f t="shared" si="11"/>
      </c>
      <c r="AG24" s="20"/>
      <c r="AH24" s="18">
        <f t="shared" si="12"/>
        <v>23</v>
      </c>
      <c r="AI24" s="5">
        <f t="shared" si="13"/>
        <v>22.84090909090909</v>
      </c>
      <c r="AJ24" s="5">
        <v>5</v>
      </c>
      <c r="AK24" s="5">
        <v>11</v>
      </c>
      <c r="AL24" s="5">
        <v>8.5</v>
      </c>
      <c r="AM24" s="20">
        <v>9</v>
      </c>
    </row>
    <row r="25" spans="1:39" ht="12.75">
      <c r="A25" s="3">
        <v>627437</v>
      </c>
      <c r="B25" s="9">
        <f t="shared" si="0"/>
        <v>20</v>
      </c>
      <c r="C25" s="9">
        <f t="shared" si="1"/>
      </c>
      <c r="D25" s="18">
        <f t="shared" si="2"/>
      </c>
      <c r="E25" s="5">
        <f t="shared" si="3"/>
      </c>
      <c r="I25" s="20"/>
      <c r="J25" s="18">
        <f t="shared" si="4"/>
      </c>
      <c r="K25" s="5">
        <f t="shared" si="5"/>
      </c>
      <c r="O25" s="20"/>
      <c r="P25" s="18">
        <f t="shared" si="6"/>
      </c>
      <c r="Q25" s="5">
        <f t="shared" si="7"/>
      </c>
      <c r="U25" s="20"/>
      <c r="V25" s="18">
        <f t="shared" si="8"/>
        <v>20</v>
      </c>
      <c r="W25" s="5">
        <f t="shared" si="9"/>
        <v>19.772727272727273</v>
      </c>
      <c r="X25" s="5">
        <v>9.5</v>
      </c>
      <c r="Y25" s="5">
        <v>5.5</v>
      </c>
      <c r="Z25" s="5">
        <v>8</v>
      </c>
      <c r="AA25" s="20">
        <v>6</v>
      </c>
      <c r="AB25" s="18">
        <f t="shared" si="10"/>
      </c>
      <c r="AC25" s="5">
        <f t="shared" si="11"/>
      </c>
      <c r="AG25" s="20"/>
      <c r="AH25" s="18">
        <f t="shared" si="12"/>
      </c>
      <c r="AI25" s="5">
        <f t="shared" si="13"/>
      </c>
      <c r="AM25" s="20"/>
    </row>
    <row r="26" spans="1:39" ht="12.75">
      <c r="A26" s="3">
        <v>628263</v>
      </c>
      <c r="B26" s="9">
        <f t="shared" si="0"/>
        <v>26</v>
      </c>
      <c r="C26" s="9">
        <f t="shared" si="1"/>
      </c>
      <c r="D26" s="18">
        <f t="shared" si="2"/>
      </c>
      <c r="E26" s="5">
        <f t="shared" si="3"/>
      </c>
      <c r="I26" s="20"/>
      <c r="J26" s="18">
        <f t="shared" si="4"/>
        <v>26</v>
      </c>
      <c r="K26" s="5">
        <f t="shared" si="5"/>
        <v>25.56818181818182</v>
      </c>
      <c r="L26" s="5">
        <v>7.5</v>
      </c>
      <c r="M26" s="5">
        <v>12</v>
      </c>
      <c r="N26" s="5">
        <v>7.5</v>
      </c>
      <c r="O26" s="20">
        <v>10.5</v>
      </c>
      <c r="P26" s="18">
        <f t="shared" si="6"/>
      </c>
      <c r="Q26" s="5">
        <f t="shared" si="7"/>
      </c>
      <c r="U26" s="20"/>
      <c r="V26" s="18">
        <f t="shared" si="8"/>
      </c>
      <c r="W26" s="5">
        <f t="shared" si="9"/>
      </c>
      <c r="AA26" s="20"/>
      <c r="AB26" s="18">
        <f t="shared" si="10"/>
      </c>
      <c r="AC26" s="5">
        <f t="shared" si="11"/>
      </c>
      <c r="AG26" s="20"/>
      <c r="AH26" s="18">
        <f t="shared" si="12"/>
      </c>
      <c r="AI26" s="5">
        <f t="shared" si="13"/>
      </c>
      <c r="AM26" s="20"/>
    </row>
    <row r="27" spans="1:39" ht="12.75">
      <c r="A27" s="3">
        <v>628780</v>
      </c>
      <c r="B27" s="9">
        <f t="shared" si="0"/>
      </c>
      <c r="C27" s="9">
        <f t="shared" si="1"/>
      </c>
      <c r="D27" s="18">
        <f t="shared" si="2"/>
      </c>
      <c r="E27" s="5">
        <f t="shared" si="3"/>
      </c>
      <c r="I27" s="20"/>
      <c r="J27" s="18">
        <f t="shared" si="4"/>
      </c>
      <c r="K27" s="5">
        <f t="shared" si="5"/>
      </c>
      <c r="O27" s="20"/>
      <c r="P27" s="18">
        <f t="shared" si="6"/>
      </c>
      <c r="Q27" s="5">
        <f t="shared" si="7"/>
      </c>
      <c r="U27" s="20"/>
      <c r="V27" s="18">
        <f t="shared" si="8"/>
      </c>
      <c r="W27" s="5">
        <f t="shared" si="9"/>
      </c>
      <c r="AA27" s="20"/>
      <c r="AB27" s="18">
        <f t="shared" si="10"/>
      </c>
      <c r="AC27" s="5">
        <f t="shared" si="11"/>
      </c>
      <c r="AG27" s="20"/>
      <c r="AH27" s="18">
        <f t="shared" si="12"/>
      </c>
      <c r="AI27" s="5">
        <f t="shared" si="13"/>
      </c>
      <c r="AM27" s="20"/>
    </row>
    <row r="28" spans="1:39" ht="12.75">
      <c r="A28" s="3">
        <v>630509</v>
      </c>
      <c r="B28" s="9">
        <f t="shared" si="0"/>
        <v>30</v>
      </c>
      <c r="C28" s="9">
        <f t="shared" si="1"/>
      </c>
      <c r="D28" s="18">
        <f t="shared" si="2"/>
      </c>
      <c r="E28" s="5">
        <f t="shared" si="3"/>
      </c>
      <c r="I28" s="20"/>
      <c r="J28" s="18">
        <f t="shared" si="4"/>
        <v>30</v>
      </c>
      <c r="K28" s="5">
        <f t="shared" si="5"/>
        <v>30.340909090909093</v>
      </c>
      <c r="L28" s="5">
        <v>11.5</v>
      </c>
      <c r="M28" s="5">
        <v>11.5</v>
      </c>
      <c r="N28" s="5">
        <v>10.5</v>
      </c>
      <c r="O28" s="20">
        <v>11</v>
      </c>
      <c r="P28" s="18">
        <f t="shared" si="6"/>
      </c>
      <c r="Q28" s="5">
        <f t="shared" si="7"/>
      </c>
      <c r="U28" s="20"/>
      <c r="V28" s="18">
        <f t="shared" si="8"/>
      </c>
      <c r="W28" s="5">
        <f t="shared" si="9"/>
      </c>
      <c r="AA28" s="20"/>
      <c r="AB28" s="18">
        <f t="shared" si="10"/>
      </c>
      <c r="AC28" s="5">
        <f t="shared" si="11"/>
      </c>
      <c r="AG28" s="20"/>
      <c r="AH28" s="18">
        <f t="shared" si="12"/>
      </c>
      <c r="AI28" s="5">
        <f t="shared" si="13"/>
      </c>
      <c r="AM28" s="20"/>
    </row>
    <row r="29" spans="1:39" ht="12.75">
      <c r="A29" s="3">
        <v>630532</v>
      </c>
      <c r="B29" s="9">
        <f t="shared" si="0"/>
      </c>
      <c r="C29" s="9">
        <f t="shared" si="1"/>
      </c>
      <c r="D29" s="18">
        <f t="shared" si="2"/>
      </c>
      <c r="E29" s="5">
        <f t="shared" si="3"/>
      </c>
      <c r="I29" s="20"/>
      <c r="J29" s="18">
        <f t="shared" si="4"/>
      </c>
      <c r="K29" s="5">
        <f t="shared" si="5"/>
      </c>
      <c r="O29" s="20"/>
      <c r="P29" s="18">
        <f t="shared" si="6"/>
      </c>
      <c r="Q29" s="5">
        <f t="shared" si="7"/>
      </c>
      <c r="U29" s="20"/>
      <c r="V29" s="18">
        <f t="shared" si="8"/>
      </c>
      <c r="W29" s="5">
        <f t="shared" si="9"/>
      </c>
      <c r="AA29" s="20"/>
      <c r="AB29" s="18">
        <f t="shared" si="10"/>
      </c>
      <c r="AC29" s="5">
        <f t="shared" si="11"/>
      </c>
      <c r="AG29" s="20"/>
      <c r="AH29" s="18">
        <f t="shared" si="12"/>
      </c>
      <c r="AI29" s="5">
        <f t="shared" si="13"/>
      </c>
      <c r="AM29" s="20"/>
    </row>
    <row r="30" spans="1:39" ht="12.75">
      <c r="A30" s="25">
        <v>631732</v>
      </c>
      <c r="B30" s="9">
        <f t="shared" si="0"/>
      </c>
      <c r="C30" s="9">
        <f t="shared" si="1"/>
      </c>
      <c r="D30" s="18">
        <f t="shared" si="2"/>
      </c>
      <c r="E30" s="5">
        <f t="shared" si="3"/>
      </c>
      <c r="I30" s="20"/>
      <c r="J30" s="18">
        <f t="shared" si="4"/>
      </c>
      <c r="K30" s="5">
        <f t="shared" si="5"/>
      </c>
      <c r="O30" s="20"/>
      <c r="P30" s="18">
        <f t="shared" si="6"/>
      </c>
      <c r="Q30" s="5">
        <f t="shared" si="7"/>
      </c>
      <c r="U30" s="20"/>
      <c r="V30" s="18">
        <f t="shared" si="8"/>
      </c>
      <c r="W30" s="5">
        <f t="shared" si="9"/>
      </c>
      <c r="AA30" s="20"/>
      <c r="AB30" s="18">
        <f t="shared" si="10"/>
      </c>
      <c r="AC30" s="5">
        <f t="shared" si="11"/>
      </c>
      <c r="AG30" s="20"/>
      <c r="AH30" s="18">
        <f t="shared" si="12"/>
      </c>
      <c r="AI30" s="5">
        <f t="shared" si="13"/>
      </c>
      <c r="AM30" s="20"/>
    </row>
    <row r="31" spans="1:39" ht="12.75">
      <c r="A31" s="25">
        <v>632252</v>
      </c>
      <c r="B31" s="9">
        <f t="shared" si="0"/>
      </c>
      <c r="C31" s="9">
        <f t="shared" si="1"/>
      </c>
      <c r="D31" s="18">
        <f t="shared" si="2"/>
      </c>
      <c r="E31" s="5">
        <f t="shared" si="3"/>
      </c>
      <c r="I31" s="20"/>
      <c r="J31" s="18">
        <f t="shared" si="4"/>
      </c>
      <c r="K31" s="5">
        <f t="shared" si="5"/>
      </c>
      <c r="O31" s="20"/>
      <c r="P31" s="18">
        <f t="shared" si="6"/>
      </c>
      <c r="Q31" s="5">
        <f t="shared" si="7"/>
      </c>
      <c r="U31" s="20"/>
      <c r="V31" s="18">
        <f t="shared" si="8"/>
      </c>
      <c r="W31" s="5">
        <f t="shared" si="9"/>
      </c>
      <c r="AA31" s="20"/>
      <c r="AB31" s="18">
        <f t="shared" si="10"/>
      </c>
      <c r="AC31" s="5">
        <f t="shared" si="11"/>
      </c>
      <c r="AG31" s="20"/>
      <c r="AH31" s="18">
        <f t="shared" si="12"/>
      </c>
      <c r="AI31" s="5">
        <f t="shared" si="13"/>
      </c>
      <c r="AM31" s="20"/>
    </row>
    <row r="32" spans="1:39" ht="12.75">
      <c r="A32" s="3">
        <v>632917</v>
      </c>
      <c r="B32" s="9">
        <f t="shared" si="0"/>
        <v>25</v>
      </c>
      <c r="C32" s="9">
        <f t="shared" si="1"/>
      </c>
      <c r="D32" s="18">
        <f t="shared" si="2"/>
      </c>
      <c r="E32" s="5">
        <f t="shared" si="3"/>
      </c>
      <c r="I32" s="20"/>
      <c r="J32" s="18">
        <f t="shared" si="4"/>
      </c>
      <c r="K32" s="5">
        <f t="shared" si="5"/>
      </c>
      <c r="O32" s="20"/>
      <c r="P32" s="18">
        <f t="shared" si="6"/>
      </c>
      <c r="Q32" s="5">
        <f t="shared" si="7"/>
      </c>
      <c r="U32" s="20"/>
      <c r="V32" s="18">
        <f t="shared" si="8"/>
        <v>25</v>
      </c>
      <c r="W32" s="5">
        <f t="shared" si="9"/>
        <v>24.545454545454547</v>
      </c>
      <c r="X32" s="5">
        <v>9.5</v>
      </c>
      <c r="Y32" s="5">
        <v>5</v>
      </c>
      <c r="Z32" s="5">
        <v>12</v>
      </c>
      <c r="AA32" s="20">
        <v>9.5</v>
      </c>
      <c r="AB32" s="18">
        <f t="shared" si="10"/>
      </c>
      <c r="AC32" s="5">
        <f t="shared" si="11"/>
      </c>
      <c r="AG32" s="20"/>
      <c r="AH32" s="18">
        <f t="shared" si="12"/>
      </c>
      <c r="AI32" s="5">
        <f t="shared" si="13"/>
      </c>
      <c r="AM32" s="20"/>
    </row>
    <row r="33" spans="1:39" ht="12.75">
      <c r="A33" s="3">
        <v>636174</v>
      </c>
      <c r="B33" s="9">
        <f t="shared" si="0"/>
        <v>22</v>
      </c>
      <c r="C33" s="9">
        <f t="shared" si="1"/>
      </c>
      <c r="D33" s="18">
        <f t="shared" si="2"/>
      </c>
      <c r="E33" s="5">
        <f t="shared" si="3"/>
      </c>
      <c r="I33" s="20"/>
      <c r="J33" s="18">
        <f t="shared" si="4"/>
      </c>
      <c r="K33" s="5">
        <f t="shared" si="5"/>
      </c>
      <c r="O33" s="20"/>
      <c r="P33" s="18">
        <f t="shared" si="6"/>
      </c>
      <c r="Q33" s="5">
        <f t="shared" si="7"/>
      </c>
      <c r="U33" s="20"/>
      <c r="V33" s="18">
        <f t="shared" si="8"/>
        <v>22</v>
      </c>
      <c r="W33" s="5">
        <f t="shared" si="9"/>
        <v>21.81818181818182</v>
      </c>
      <c r="X33" s="5">
        <v>4.5</v>
      </c>
      <c r="Y33" s="5">
        <v>8</v>
      </c>
      <c r="Z33" s="5">
        <v>10</v>
      </c>
      <c r="AA33" s="20">
        <v>9.5</v>
      </c>
      <c r="AB33" s="18">
        <f t="shared" si="10"/>
      </c>
      <c r="AC33" s="5">
        <f t="shared" si="11"/>
      </c>
      <c r="AG33" s="20"/>
      <c r="AH33" s="18">
        <f t="shared" si="12"/>
      </c>
      <c r="AI33" s="5">
        <f t="shared" si="13"/>
      </c>
      <c r="AM33" s="20"/>
    </row>
    <row r="34" spans="1:39" ht="12.75">
      <c r="A34" s="3">
        <v>640256</v>
      </c>
      <c r="B34" s="9">
        <f t="shared" si="0"/>
      </c>
      <c r="C34" s="9">
        <f t="shared" si="1"/>
      </c>
      <c r="D34" s="18">
        <f t="shared" si="2"/>
      </c>
      <c r="E34" s="5">
        <f t="shared" si="3"/>
      </c>
      <c r="I34" s="20"/>
      <c r="J34" s="18">
        <f t="shared" si="4"/>
      </c>
      <c r="K34" s="5">
        <f t="shared" si="5"/>
      </c>
      <c r="O34" s="20"/>
      <c r="P34" s="18">
        <f t="shared" si="6"/>
      </c>
      <c r="Q34" s="5">
        <f t="shared" si="7"/>
      </c>
      <c r="U34" s="20"/>
      <c r="V34" s="18">
        <f t="shared" si="8"/>
      </c>
      <c r="W34" s="5">
        <f t="shared" si="9"/>
      </c>
      <c r="AA34" s="20"/>
      <c r="AB34" s="18">
        <f t="shared" si="10"/>
      </c>
      <c r="AC34" s="5">
        <f t="shared" si="11"/>
      </c>
      <c r="AG34" s="20"/>
      <c r="AH34" s="18">
        <f t="shared" si="12"/>
      </c>
      <c r="AI34" s="5">
        <f t="shared" si="13"/>
      </c>
      <c r="AM34" s="20"/>
    </row>
    <row r="35" spans="1:39" ht="12.75">
      <c r="A35" s="3">
        <v>640263</v>
      </c>
      <c r="B35" s="9">
        <f t="shared" si="0"/>
      </c>
      <c r="C35" s="9">
        <f t="shared" si="1"/>
      </c>
      <c r="D35" s="18"/>
      <c r="E35" s="5">
        <f t="shared" si="3"/>
      </c>
      <c r="I35" s="20"/>
      <c r="J35" s="18">
        <f t="shared" si="4"/>
      </c>
      <c r="K35" s="5">
        <f t="shared" si="5"/>
      </c>
      <c r="O35" s="20"/>
      <c r="P35" s="18"/>
      <c r="Q35" s="5">
        <f t="shared" si="7"/>
      </c>
      <c r="U35" s="20"/>
      <c r="V35" s="18"/>
      <c r="W35" s="5">
        <f t="shared" si="9"/>
      </c>
      <c r="AA35" s="20"/>
      <c r="AB35" s="18"/>
      <c r="AC35" s="5">
        <f t="shared" si="11"/>
      </c>
      <c r="AG35" s="20"/>
      <c r="AH35" s="18"/>
      <c r="AI35" s="5">
        <f t="shared" si="13"/>
      </c>
      <c r="AM35" s="20"/>
    </row>
    <row r="36" spans="1:39" ht="12.75">
      <c r="A36" s="3">
        <v>640877</v>
      </c>
      <c r="B36" s="9">
        <f t="shared" si="0"/>
      </c>
      <c r="C36" s="9">
        <f aca="true" t="shared" si="14" ref="C36:C71">IF(MAX(D36,J36,D36,D36,D36,D36)&gt;30,"SI","")</f>
      </c>
      <c r="D36" s="18">
        <f aca="true" t="shared" si="15" ref="D36:D71">IF(AND(E36&lt;&gt;"",E36&lt;&gt;"+++",E36&gt;=17.5),ROUND(E36,0),"")</f>
      </c>
      <c r="E36" s="5">
        <f aca="true" t="shared" si="16" ref="E36:E71">IF(F36&lt;&gt;"",IF(F36="*","+++",SUM(F36:I36)/44*30),"")</f>
      </c>
      <c r="I36" s="20"/>
      <c r="J36" s="18">
        <f aca="true" t="shared" si="17" ref="J36:J71">IF(AND(K36&lt;&gt;"",K36&lt;&gt;"+++",K36&gt;=17.5),ROUND(K36,0),"")</f>
      </c>
      <c r="K36" s="5">
        <f aca="true" t="shared" si="18" ref="K36:K71">IF(L36&lt;&gt;"",IF(L36="*","+++",SUM(L36:O36)/44*30),"")</f>
      </c>
      <c r="O36" s="20"/>
      <c r="P36" s="18">
        <f aca="true" t="shared" si="19" ref="P36:P60">IF(AND(Q36&lt;&gt;"",Q36&lt;&gt;"+++",Q36&gt;=17.5),ROUND(Q36,0),"")</f>
      </c>
      <c r="Q36" s="5">
        <f aca="true" t="shared" si="20" ref="Q36:Q71">IF(R36&lt;&gt;"",IF(R36="*","+++",SUM(R36:U36)/44*30),"")</f>
      </c>
      <c r="U36" s="20"/>
      <c r="V36" s="18">
        <f aca="true" t="shared" si="21" ref="V36:V60">IF(AND(W36&lt;&gt;"",W36&lt;&gt;"+++",W36&gt;=17.5),ROUND(W36,0),"")</f>
      </c>
      <c r="W36" s="5">
        <f aca="true" t="shared" si="22" ref="W36:W71">IF(X36&lt;&gt;"",IF(X36="*","+++",SUM(X36:AA36)/44*30),"")</f>
      </c>
      <c r="AA36" s="20"/>
      <c r="AB36" s="18">
        <f aca="true" t="shared" si="23" ref="AB36:AB60">IF(AND(AC36&lt;&gt;"",AC36&lt;&gt;"+++",AC36&gt;=17.5),ROUND(AC36,0),"")</f>
      </c>
      <c r="AC36" s="5">
        <f aca="true" t="shared" si="24" ref="AC36:AC71">IF(AD36&lt;&gt;"",IF(AD36="*","+++",SUM(AD36:AG36)/44*30),"")</f>
      </c>
      <c r="AG36" s="20"/>
      <c r="AH36" s="18">
        <f aca="true" t="shared" si="25" ref="AH36:AH60">IF(AND(AI36&lt;&gt;"",AI36&lt;&gt;"+++",AI36&gt;=17.5),ROUND(AI36,0),"")</f>
      </c>
      <c r="AI36" s="5">
        <f aca="true" t="shared" si="26" ref="AI36:AI71">IF(AJ36&lt;&gt;"",IF(AJ36="*","+++",SUM(AJ36:AM36)/44*30),"")</f>
      </c>
      <c r="AM36" s="20"/>
    </row>
    <row r="37" spans="1:39" ht="12.75">
      <c r="A37" s="3">
        <v>640948</v>
      </c>
      <c r="B37" s="9">
        <f t="shared" si="0"/>
      </c>
      <c r="C37" s="9">
        <f t="shared" si="14"/>
      </c>
      <c r="D37" s="18">
        <f t="shared" si="15"/>
      </c>
      <c r="E37" s="5">
        <f t="shared" si="16"/>
      </c>
      <c r="I37" s="20"/>
      <c r="J37" s="18">
        <f t="shared" si="17"/>
      </c>
      <c r="K37" s="5">
        <f t="shared" si="18"/>
        <v>15</v>
      </c>
      <c r="L37" s="5">
        <v>5.5</v>
      </c>
      <c r="M37" s="5">
        <v>4.5</v>
      </c>
      <c r="N37" s="5">
        <v>11</v>
      </c>
      <c r="O37" s="20">
        <v>1</v>
      </c>
      <c r="P37" s="18">
        <f t="shared" si="19"/>
      </c>
      <c r="Q37" s="5">
        <f t="shared" si="20"/>
      </c>
      <c r="U37" s="20"/>
      <c r="V37" s="18">
        <f t="shared" si="21"/>
      </c>
      <c r="W37" s="5">
        <f t="shared" si="22"/>
      </c>
      <c r="AA37" s="20"/>
      <c r="AB37" s="18">
        <f t="shared" si="23"/>
      </c>
      <c r="AC37" s="5">
        <f t="shared" si="24"/>
      </c>
      <c r="AG37" s="20"/>
      <c r="AH37" s="18">
        <f t="shared" si="25"/>
      </c>
      <c r="AI37" s="5">
        <f t="shared" si="26"/>
      </c>
      <c r="AM37" s="20"/>
    </row>
    <row r="38" spans="1:39" ht="12.75">
      <c r="A38" s="3">
        <v>641878</v>
      </c>
      <c r="B38" s="9">
        <f t="shared" si="0"/>
      </c>
      <c r="C38" s="9">
        <f t="shared" si="14"/>
      </c>
      <c r="D38" s="18">
        <f t="shared" si="15"/>
      </c>
      <c r="E38" s="5">
        <f t="shared" si="16"/>
      </c>
      <c r="I38" s="20"/>
      <c r="J38" s="18">
        <f t="shared" si="17"/>
      </c>
      <c r="K38" s="5">
        <f t="shared" si="18"/>
      </c>
      <c r="O38" s="20"/>
      <c r="P38" s="18">
        <f t="shared" si="19"/>
      </c>
      <c r="Q38" s="5">
        <f t="shared" si="20"/>
      </c>
      <c r="U38" s="20"/>
      <c r="V38" s="18">
        <f t="shared" si="21"/>
      </c>
      <c r="W38" s="5">
        <f t="shared" si="22"/>
      </c>
      <c r="AA38" s="20"/>
      <c r="AB38" s="18">
        <f t="shared" si="23"/>
      </c>
      <c r="AC38" s="5">
        <f t="shared" si="24"/>
      </c>
      <c r="AG38" s="20"/>
      <c r="AH38" s="18">
        <f t="shared" si="25"/>
      </c>
      <c r="AI38" s="5">
        <f t="shared" si="26"/>
      </c>
      <c r="AM38" s="20"/>
    </row>
    <row r="39" spans="1:39" ht="12.75">
      <c r="A39" s="3">
        <v>642079</v>
      </c>
      <c r="B39" s="9">
        <f t="shared" si="0"/>
        <v>30</v>
      </c>
      <c r="C39" s="9" t="str">
        <f t="shared" si="14"/>
        <v>SI</v>
      </c>
      <c r="D39" s="18">
        <f t="shared" si="15"/>
        <v>31</v>
      </c>
      <c r="E39" s="5">
        <f t="shared" si="16"/>
        <v>31.363636363636363</v>
      </c>
      <c r="F39" s="5">
        <v>11.5</v>
      </c>
      <c r="G39" s="5">
        <v>11.5</v>
      </c>
      <c r="H39" s="5">
        <v>11</v>
      </c>
      <c r="I39" s="5">
        <v>12</v>
      </c>
      <c r="J39" s="18">
        <f t="shared" si="17"/>
      </c>
      <c r="K39" s="5">
        <f t="shared" si="18"/>
      </c>
      <c r="O39" s="20"/>
      <c r="P39" s="18">
        <f t="shared" si="19"/>
      </c>
      <c r="Q39" s="5">
        <f t="shared" si="20"/>
      </c>
      <c r="U39" s="20"/>
      <c r="V39" s="18">
        <f t="shared" si="21"/>
      </c>
      <c r="W39" s="5">
        <f t="shared" si="22"/>
      </c>
      <c r="AA39" s="20"/>
      <c r="AB39" s="18">
        <f t="shared" si="23"/>
      </c>
      <c r="AC39" s="5">
        <f t="shared" si="24"/>
      </c>
      <c r="AG39" s="20"/>
      <c r="AH39" s="18">
        <f t="shared" si="25"/>
      </c>
      <c r="AI39" s="5">
        <f t="shared" si="26"/>
      </c>
      <c r="AM39" s="20"/>
    </row>
    <row r="40" spans="1:39" ht="12.75">
      <c r="A40" s="3">
        <v>642433</v>
      </c>
      <c r="B40" s="9">
        <f t="shared" si="0"/>
      </c>
      <c r="C40" s="9">
        <f t="shared" si="14"/>
      </c>
      <c r="D40" s="18">
        <f t="shared" si="15"/>
      </c>
      <c r="E40" s="5">
        <f t="shared" si="16"/>
      </c>
      <c r="J40" s="18">
        <f t="shared" si="17"/>
      </c>
      <c r="K40" s="5">
        <f t="shared" si="18"/>
      </c>
      <c r="O40" s="20"/>
      <c r="P40" s="18">
        <f t="shared" si="19"/>
      </c>
      <c r="Q40" s="5">
        <f t="shared" si="20"/>
      </c>
      <c r="U40" s="20"/>
      <c r="V40" s="18">
        <f t="shared" si="21"/>
      </c>
      <c r="W40" s="5">
        <f t="shared" si="22"/>
      </c>
      <c r="AA40" s="20"/>
      <c r="AB40" s="18">
        <f t="shared" si="23"/>
      </c>
      <c r="AC40" s="5">
        <f t="shared" si="24"/>
      </c>
      <c r="AG40" s="20"/>
      <c r="AH40" s="18">
        <f t="shared" si="25"/>
      </c>
      <c r="AI40" s="5">
        <f t="shared" si="26"/>
      </c>
      <c r="AM40" s="20"/>
    </row>
    <row r="41" spans="1:39" ht="12.75">
      <c r="A41" s="3">
        <v>642791</v>
      </c>
      <c r="B41" s="9">
        <f t="shared" si="0"/>
        <v>19</v>
      </c>
      <c r="C41" s="9">
        <f t="shared" si="14"/>
      </c>
      <c r="D41" s="18">
        <f t="shared" si="15"/>
        <v>19</v>
      </c>
      <c r="E41" s="5">
        <f t="shared" si="16"/>
        <v>19.43181818181818</v>
      </c>
      <c r="F41" s="5">
        <v>5</v>
      </c>
      <c r="G41" s="5">
        <v>11</v>
      </c>
      <c r="H41" s="5">
        <v>11</v>
      </c>
      <c r="I41" s="20">
        <v>1.5</v>
      </c>
      <c r="J41" s="18">
        <f t="shared" si="17"/>
      </c>
      <c r="K41" s="5">
        <f t="shared" si="18"/>
      </c>
      <c r="O41" s="20"/>
      <c r="P41" s="18">
        <f t="shared" si="19"/>
      </c>
      <c r="Q41" s="5">
        <f t="shared" si="20"/>
      </c>
      <c r="U41" s="20"/>
      <c r="V41" s="18">
        <f t="shared" si="21"/>
      </c>
      <c r="W41" s="5">
        <f t="shared" si="22"/>
      </c>
      <c r="AA41" s="20"/>
      <c r="AB41" s="18">
        <f t="shared" si="23"/>
      </c>
      <c r="AC41" s="5">
        <f t="shared" si="24"/>
      </c>
      <c r="AG41" s="20"/>
      <c r="AH41" s="18">
        <f t="shared" si="25"/>
      </c>
      <c r="AI41" s="5">
        <f t="shared" si="26"/>
      </c>
      <c r="AM41" s="20"/>
    </row>
    <row r="42" spans="1:39" ht="12.75">
      <c r="A42" s="3">
        <v>642865</v>
      </c>
      <c r="B42" s="9">
        <f t="shared" si="0"/>
      </c>
      <c r="C42" s="9">
        <f t="shared" si="14"/>
      </c>
      <c r="D42" s="18">
        <f t="shared" si="15"/>
      </c>
      <c r="E42" s="5">
        <f t="shared" si="16"/>
      </c>
      <c r="I42" s="20"/>
      <c r="J42" s="18">
        <f t="shared" si="17"/>
      </c>
      <c r="K42" s="5">
        <f t="shared" si="18"/>
        <v>17.386363636363637</v>
      </c>
      <c r="L42" s="5">
        <v>5</v>
      </c>
      <c r="M42" s="5">
        <v>6.5</v>
      </c>
      <c r="N42" s="5">
        <v>11</v>
      </c>
      <c r="O42" s="20">
        <v>3</v>
      </c>
      <c r="P42" s="18">
        <f t="shared" si="19"/>
      </c>
      <c r="Q42" s="26">
        <f t="shared" si="20"/>
        <v>13.977272727272727</v>
      </c>
      <c r="R42" s="5">
        <v>3.5</v>
      </c>
      <c r="S42" s="5">
        <v>4.5</v>
      </c>
      <c r="T42" s="5">
        <v>12.5</v>
      </c>
      <c r="U42" s="20">
        <v>0</v>
      </c>
      <c r="V42" s="18">
        <f t="shared" si="21"/>
      </c>
      <c r="W42" s="5" t="str">
        <f t="shared" si="22"/>
        <v>+++</v>
      </c>
      <c r="X42" s="5" t="s">
        <v>13</v>
      </c>
      <c r="Y42" s="5" t="s">
        <v>13</v>
      </c>
      <c r="Z42" s="5" t="s">
        <v>13</v>
      </c>
      <c r="AA42" s="20" t="s">
        <v>13</v>
      </c>
      <c r="AB42" s="18">
        <f t="shared" si="23"/>
      </c>
      <c r="AC42" s="5">
        <f t="shared" si="24"/>
        <v>10.227272727272727</v>
      </c>
      <c r="AD42" s="5">
        <v>4.5</v>
      </c>
      <c r="AE42" s="5">
        <v>7.5</v>
      </c>
      <c r="AF42" s="5">
        <v>2.5</v>
      </c>
      <c r="AG42" s="20">
        <v>0.5</v>
      </c>
      <c r="AH42" s="18">
        <f t="shared" si="25"/>
      </c>
      <c r="AI42" s="5">
        <f t="shared" si="26"/>
      </c>
      <c r="AM42" s="20"/>
    </row>
    <row r="43" spans="1:39" ht="12.75">
      <c r="A43" s="3">
        <v>642991</v>
      </c>
      <c r="B43" s="9">
        <f t="shared" si="0"/>
      </c>
      <c r="C43" s="9">
        <f t="shared" si="14"/>
      </c>
      <c r="D43" s="18">
        <f t="shared" si="15"/>
      </c>
      <c r="E43" s="5">
        <f t="shared" si="16"/>
      </c>
      <c r="I43" s="20"/>
      <c r="J43" s="18">
        <f t="shared" si="17"/>
      </c>
      <c r="K43" s="5">
        <f t="shared" si="18"/>
      </c>
      <c r="O43" s="20"/>
      <c r="P43" s="18">
        <f t="shared" si="19"/>
      </c>
      <c r="Q43" s="5">
        <f t="shared" si="20"/>
      </c>
      <c r="U43" s="20"/>
      <c r="V43" s="18">
        <f t="shared" si="21"/>
      </c>
      <c r="W43" s="5">
        <f t="shared" si="22"/>
      </c>
      <c r="AA43" s="20"/>
      <c r="AB43" s="18">
        <f t="shared" si="23"/>
      </c>
      <c r="AC43" s="5">
        <f t="shared" si="24"/>
      </c>
      <c r="AG43" s="20"/>
      <c r="AH43" s="18">
        <f t="shared" si="25"/>
      </c>
      <c r="AI43" s="5">
        <f t="shared" si="26"/>
      </c>
      <c r="AM43" s="20"/>
    </row>
    <row r="44" spans="1:39" ht="12.75">
      <c r="A44" s="3">
        <v>643001</v>
      </c>
      <c r="B44" s="9">
        <f t="shared" si="0"/>
        <v>30</v>
      </c>
      <c r="C44" s="9">
        <f t="shared" si="14"/>
      </c>
      <c r="D44" s="18">
        <f t="shared" si="15"/>
      </c>
      <c r="E44" s="5">
        <f t="shared" si="16"/>
      </c>
      <c r="I44" s="20"/>
      <c r="J44" s="18">
        <f t="shared" si="17"/>
      </c>
      <c r="K44" s="5">
        <f t="shared" si="18"/>
      </c>
      <c r="L44"/>
      <c r="M44"/>
      <c r="N44"/>
      <c r="O44"/>
      <c r="P44" s="18">
        <f t="shared" si="19"/>
      </c>
      <c r="Q44" s="5">
        <f t="shared" si="20"/>
      </c>
      <c r="U44" s="20"/>
      <c r="V44" s="18">
        <f t="shared" si="21"/>
      </c>
      <c r="W44" s="5">
        <f t="shared" si="22"/>
      </c>
      <c r="AA44" s="20"/>
      <c r="AB44" s="18">
        <f t="shared" si="23"/>
      </c>
      <c r="AC44" s="5">
        <f t="shared" si="24"/>
      </c>
      <c r="AG44" s="20"/>
      <c r="AH44" s="18">
        <f t="shared" si="25"/>
        <v>30</v>
      </c>
      <c r="AI44" s="5">
        <f t="shared" si="26"/>
        <v>30</v>
      </c>
      <c r="AJ44" s="5">
        <v>11</v>
      </c>
      <c r="AK44" s="5">
        <v>11.5</v>
      </c>
      <c r="AL44" s="5">
        <v>11</v>
      </c>
      <c r="AM44" s="20">
        <v>10.5</v>
      </c>
    </row>
    <row r="45" spans="1:39" ht="12.75">
      <c r="A45" s="25">
        <v>643343</v>
      </c>
      <c r="B45" s="9">
        <f t="shared" si="0"/>
      </c>
      <c r="C45" s="9">
        <f t="shared" si="14"/>
      </c>
      <c r="D45" s="18">
        <f t="shared" si="15"/>
      </c>
      <c r="E45" s="5">
        <f t="shared" si="16"/>
      </c>
      <c r="I45" s="20"/>
      <c r="J45" s="18">
        <f t="shared" si="17"/>
      </c>
      <c r="K45" s="5">
        <f t="shared" si="18"/>
      </c>
      <c r="O45" s="20"/>
      <c r="P45" s="18">
        <f t="shared" si="19"/>
      </c>
      <c r="Q45" s="5">
        <f t="shared" si="20"/>
      </c>
      <c r="U45" s="20"/>
      <c r="V45" s="18">
        <f t="shared" si="21"/>
      </c>
      <c r="W45" s="5">
        <f t="shared" si="22"/>
      </c>
      <c r="AA45" s="20"/>
      <c r="AB45" s="18">
        <f t="shared" si="23"/>
      </c>
      <c r="AC45" s="5">
        <f t="shared" si="24"/>
      </c>
      <c r="AG45" s="20"/>
      <c r="AH45" s="18">
        <f t="shared" si="25"/>
      </c>
      <c r="AI45" s="5">
        <f t="shared" si="26"/>
      </c>
      <c r="AM45" s="20"/>
    </row>
    <row r="46" spans="1:39" ht="12.75">
      <c r="A46" s="3">
        <v>643486</v>
      </c>
      <c r="B46" s="9">
        <f t="shared" si="0"/>
      </c>
      <c r="C46" s="9">
        <f t="shared" si="14"/>
      </c>
      <c r="D46" s="18">
        <f t="shared" si="15"/>
      </c>
      <c r="E46" s="5">
        <f t="shared" si="16"/>
      </c>
      <c r="I46" s="20"/>
      <c r="J46" s="18">
        <f t="shared" si="17"/>
      </c>
      <c r="K46" s="5">
        <f t="shared" si="18"/>
      </c>
      <c r="O46" s="20"/>
      <c r="P46" s="18">
        <f t="shared" si="19"/>
      </c>
      <c r="Q46" s="5">
        <f t="shared" si="20"/>
      </c>
      <c r="U46" s="20"/>
      <c r="V46" s="18">
        <f t="shared" si="21"/>
      </c>
      <c r="W46" s="5">
        <f t="shared" si="22"/>
      </c>
      <c r="AA46" s="20"/>
      <c r="AB46" s="18">
        <f t="shared" si="23"/>
      </c>
      <c r="AC46" s="5">
        <f t="shared" si="24"/>
      </c>
      <c r="AG46" s="20"/>
      <c r="AH46" s="18">
        <f t="shared" si="25"/>
      </c>
      <c r="AI46" s="5">
        <f t="shared" si="26"/>
      </c>
      <c r="AM46" s="20"/>
    </row>
    <row r="47" spans="1:39" ht="12.75">
      <c r="A47" s="3">
        <v>643651</v>
      </c>
      <c r="B47" s="9">
        <f>IF(OR(D47&lt;&gt;"",J47&lt;&gt;"",P47&lt;&gt;"",V47&lt;&gt;"",AB47&lt;&gt;"",AH47&lt;&gt;""),MIN(30,MAX(D47,J47,P47,V47,AB47,AH47)),"")</f>
        <v>28</v>
      </c>
      <c r="C47" s="9">
        <f>IF(MAX(D47,J47,D47,D47,D47,D47)&gt;30,"SI","")</f>
      </c>
      <c r="D47" s="18">
        <f t="shared" si="15"/>
      </c>
      <c r="E47" s="5">
        <f>IF(F47&lt;&gt;"",IF(F47="*","+++",SUM(F47:I47)/44*30),"")</f>
      </c>
      <c r="I47" s="20"/>
      <c r="J47" s="18">
        <f t="shared" si="17"/>
      </c>
      <c r="K47" s="5">
        <f>IF(L47&lt;&gt;"",IF(L47="*","+++",SUM(L47:O47)/44*30),"")</f>
      </c>
      <c r="O47" s="20"/>
      <c r="P47" s="18">
        <f t="shared" si="19"/>
      </c>
      <c r="Q47" s="5">
        <f>IF(R47&lt;&gt;"",IF(R47="*","+++",SUM(R47:U47)/44*30),"")</f>
      </c>
      <c r="U47" s="20"/>
      <c r="V47" s="18">
        <f t="shared" si="21"/>
      </c>
      <c r="W47" s="5">
        <f>IF(X47&lt;&gt;"",IF(X47="*","+++",SUM(X47:AA47)/44*30),"")</f>
      </c>
      <c r="AA47" s="20"/>
      <c r="AB47" s="18">
        <f t="shared" si="23"/>
        <v>19</v>
      </c>
      <c r="AC47" s="5">
        <f>IF(AD47&lt;&gt;"",IF(AD47="*","+++",SUM(AD47:AG47)/44*30),"")</f>
        <v>18.75</v>
      </c>
      <c r="AD47" s="5">
        <v>5.5</v>
      </c>
      <c r="AE47" s="5">
        <v>10</v>
      </c>
      <c r="AF47" s="5">
        <v>12</v>
      </c>
      <c r="AG47" s="20">
        <v>0</v>
      </c>
      <c r="AH47" s="18">
        <f t="shared" si="25"/>
        <v>28</v>
      </c>
      <c r="AI47" s="5">
        <f>IF(AJ47&lt;&gt;"",IF(AJ47="*","+++",SUM(AJ47:AM47)/44*30),"")</f>
        <v>27.954545454545453</v>
      </c>
      <c r="AJ47" s="5">
        <v>11.5</v>
      </c>
      <c r="AK47" s="5">
        <v>11</v>
      </c>
      <c r="AL47" s="5">
        <v>8.5</v>
      </c>
      <c r="AM47" s="20">
        <v>10</v>
      </c>
    </row>
    <row r="48" spans="1:39" ht="12.75">
      <c r="A48" s="3">
        <v>643680</v>
      </c>
      <c r="B48" s="9">
        <f aca="true" t="shared" si="27" ref="B48:B111">IF(OR(D48&lt;&gt;"",J48&lt;&gt;"",P48&lt;&gt;"",V48&lt;&gt;"",AB48&lt;&gt;"",AH48&lt;&gt;""),MIN(30,MAX(D48,J48,P48,V48,AB48,AH48)),"")</f>
        <v>30</v>
      </c>
      <c r="C48" s="9" t="str">
        <f t="shared" si="14"/>
        <v>SI</v>
      </c>
      <c r="D48" s="18">
        <f t="shared" si="15"/>
      </c>
      <c r="E48" s="5">
        <f t="shared" si="16"/>
      </c>
      <c r="I48" s="20"/>
      <c r="J48" s="18">
        <f t="shared" si="17"/>
        <v>31</v>
      </c>
      <c r="K48" s="5">
        <f t="shared" si="18"/>
        <v>30.68181818181818</v>
      </c>
      <c r="L48" s="5">
        <v>12</v>
      </c>
      <c r="M48" s="5">
        <v>12</v>
      </c>
      <c r="N48" s="5">
        <v>10</v>
      </c>
      <c r="O48" s="20">
        <v>11</v>
      </c>
      <c r="P48" s="18">
        <f t="shared" si="19"/>
      </c>
      <c r="Q48" s="5">
        <f t="shared" si="20"/>
      </c>
      <c r="U48" s="20"/>
      <c r="V48" s="18">
        <f t="shared" si="21"/>
      </c>
      <c r="W48" s="5">
        <f t="shared" si="22"/>
      </c>
      <c r="AA48" s="20"/>
      <c r="AB48" s="18">
        <f t="shared" si="23"/>
      </c>
      <c r="AC48" s="5">
        <f t="shared" si="24"/>
      </c>
      <c r="AG48" s="20"/>
      <c r="AH48" s="18">
        <f t="shared" si="25"/>
      </c>
      <c r="AI48" s="5">
        <f t="shared" si="26"/>
      </c>
      <c r="AM48" s="20"/>
    </row>
    <row r="49" spans="1:39" ht="12.75">
      <c r="A49" s="3">
        <v>644011</v>
      </c>
      <c r="B49" s="9">
        <f t="shared" si="27"/>
      </c>
      <c r="C49" s="9">
        <f t="shared" si="14"/>
      </c>
      <c r="D49" s="18">
        <f t="shared" si="15"/>
      </c>
      <c r="E49" s="5">
        <f t="shared" si="16"/>
      </c>
      <c r="I49" s="20"/>
      <c r="J49" s="18">
        <f t="shared" si="17"/>
      </c>
      <c r="K49" s="5">
        <f t="shared" si="18"/>
        <v>13.295454545454545</v>
      </c>
      <c r="L49" s="5">
        <v>6.5</v>
      </c>
      <c r="M49" s="5">
        <v>10.5</v>
      </c>
      <c r="N49" s="5">
        <v>0</v>
      </c>
      <c r="O49" s="20">
        <v>2.5</v>
      </c>
      <c r="P49" s="18">
        <f t="shared" si="19"/>
      </c>
      <c r="Q49" s="5">
        <f t="shared" si="20"/>
        <v>9.204545454545455</v>
      </c>
      <c r="R49" s="5">
        <v>2</v>
      </c>
      <c r="S49" s="5">
        <v>5</v>
      </c>
      <c r="T49" s="5">
        <v>5</v>
      </c>
      <c r="U49" s="20">
        <v>1.5</v>
      </c>
      <c r="V49" s="18">
        <f t="shared" si="21"/>
      </c>
      <c r="W49" s="5">
        <f t="shared" si="22"/>
      </c>
      <c r="AA49" s="20"/>
      <c r="AB49" s="18">
        <f t="shared" si="23"/>
      </c>
      <c r="AC49" s="5">
        <f t="shared" si="24"/>
      </c>
      <c r="AG49" s="20"/>
      <c r="AH49" s="18">
        <f t="shared" si="25"/>
      </c>
      <c r="AI49" s="5">
        <f t="shared" si="26"/>
      </c>
      <c r="AM49" s="20"/>
    </row>
    <row r="50" spans="1:39" ht="12.75">
      <c r="A50" s="3">
        <v>644046</v>
      </c>
      <c r="B50" s="9">
        <f t="shared" si="27"/>
        <v>25</v>
      </c>
      <c r="C50" s="9">
        <f t="shared" si="14"/>
      </c>
      <c r="D50" s="18">
        <f t="shared" si="15"/>
      </c>
      <c r="E50" s="5">
        <f t="shared" si="16"/>
      </c>
      <c r="I50" s="20"/>
      <c r="J50" s="18">
        <f t="shared" si="17"/>
      </c>
      <c r="K50" s="5">
        <f t="shared" si="18"/>
      </c>
      <c r="O50" s="20"/>
      <c r="P50" s="18">
        <f t="shared" si="19"/>
      </c>
      <c r="Q50" s="5">
        <f t="shared" si="20"/>
      </c>
      <c r="U50" s="20"/>
      <c r="V50" s="18">
        <f t="shared" si="21"/>
        <v>25</v>
      </c>
      <c r="W50" s="5">
        <f t="shared" si="22"/>
        <v>24.545454545454547</v>
      </c>
      <c r="X50" s="5">
        <v>6.5</v>
      </c>
      <c r="Y50" s="5">
        <v>10</v>
      </c>
      <c r="Z50" s="5">
        <v>11.5</v>
      </c>
      <c r="AA50" s="20">
        <v>8</v>
      </c>
      <c r="AB50" s="18">
        <f t="shared" si="23"/>
      </c>
      <c r="AC50" s="5">
        <f t="shared" si="24"/>
      </c>
      <c r="AG50" s="20"/>
      <c r="AH50" s="18">
        <f t="shared" si="25"/>
      </c>
      <c r="AI50" s="5">
        <f t="shared" si="26"/>
      </c>
      <c r="AM50" s="20"/>
    </row>
    <row r="51" spans="1:39" ht="12.75">
      <c r="A51" s="3">
        <v>644421</v>
      </c>
      <c r="B51" s="9">
        <f t="shared" si="27"/>
        <v>20</v>
      </c>
      <c r="C51" s="9">
        <f t="shared" si="14"/>
      </c>
      <c r="D51" s="18">
        <f t="shared" si="15"/>
      </c>
      <c r="E51" s="5">
        <f t="shared" si="16"/>
      </c>
      <c r="I51" s="20"/>
      <c r="J51" s="18">
        <f t="shared" si="17"/>
      </c>
      <c r="K51" s="5">
        <f t="shared" si="18"/>
      </c>
      <c r="L51"/>
      <c r="M51"/>
      <c r="N51"/>
      <c r="O51"/>
      <c r="P51" s="18">
        <f t="shared" si="19"/>
      </c>
      <c r="Q51" s="5">
        <f t="shared" si="20"/>
      </c>
      <c r="U51" s="20"/>
      <c r="V51" s="18">
        <f t="shared" si="21"/>
      </c>
      <c r="W51" s="5">
        <f t="shared" si="22"/>
      </c>
      <c r="AA51" s="20"/>
      <c r="AB51" s="18">
        <f t="shared" si="23"/>
      </c>
      <c r="AC51" s="5">
        <f t="shared" si="24"/>
      </c>
      <c r="AG51" s="20"/>
      <c r="AH51" s="18">
        <f t="shared" si="25"/>
        <v>20</v>
      </c>
      <c r="AI51" s="5">
        <f t="shared" si="26"/>
        <v>19.772727272727273</v>
      </c>
      <c r="AJ51" s="5">
        <v>3.5</v>
      </c>
      <c r="AK51" s="5">
        <v>8.5</v>
      </c>
      <c r="AL51" s="5">
        <v>6.5</v>
      </c>
      <c r="AM51" s="20">
        <v>10.5</v>
      </c>
    </row>
    <row r="52" spans="1:39" ht="12.75">
      <c r="A52" s="3">
        <v>644547</v>
      </c>
      <c r="B52" s="9">
        <f t="shared" si="27"/>
        <v>29</v>
      </c>
      <c r="C52" s="9">
        <f t="shared" si="14"/>
      </c>
      <c r="D52" s="18">
        <f t="shared" si="15"/>
      </c>
      <c r="E52" s="5">
        <f t="shared" si="16"/>
      </c>
      <c r="I52" s="20"/>
      <c r="J52" s="18">
        <f t="shared" si="17"/>
      </c>
      <c r="K52" s="5">
        <f t="shared" si="18"/>
      </c>
      <c r="O52" s="20"/>
      <c r="P52" s="18">
        <f t="shared" si="19"/>
      </c>
      <c r="Q52" s="5">
        <f t="shared" si="20"/>
        <v>12.613636363636363</v>
      </c>
      <c r="R52" s="5">
        <v>4.5</v>
      </c>
      <c r="S52" s="5">
        <v>6.5</v>
      </c>
      <c r="T52" s="5">
        <v>7</v>
      </c>
      <c r="U52" s="20">
        <v>0.5</v>
      </c>
      <c r="V52" s="18">
        <f t="shared" si="21"/>
        <v>29</v>
      </c>
      <c r="W52" s="5">
        <f t="shared" si="22"/>
        <v>28.636363636363637</v>
      </c>
      <c r="X52" s="5">
        <v>7</v>
      </c>
      <c r="Y52" s="5">
        <v>11.5</v>
      </c>
      <c r="Z52" s="5">
        <v>12</v>
      </c>
      <c r="AA52" s="20">
        <v>11.5</v>
      </c>
      <c r="AB52" s="18">
        <f t="shared" si="23"/>
      </c>
      <c r="AC52" s="5">
        <f t="shared" si="24"/>
      </c>
      <c r="AG52" s="20"/>
      <c r="AH52" s="18">
        <f t="shared" si="25"/>
      </c>
      <c r="AI52" s="5">
        <f t="shared" si="26"/>
      </c>
      <c r="AM52" s="20"/>
    </row>
    <row r="53" spans="1:39" ht="12.75">
      <c r="A53" s="3">
        <v>644778</v>
      </c>
      <c r="B53" s="9">
        <f t="shared" si="27"/>
        <v>29</v>
      </c>
      <c r="C53" s="9">
        <f t="shared" si="14"/>
      </c>
      <c r="D53" s="18">
        <f t="shared" si="15"/>
        <v>29</v>
      </c>
      <c r="E53" s="5">
        <f t="shared" si="16"/>
        <v>28.977272727272727</v>
      </c>
      <c r="F53" s="5">
        <v>10</v>
      </c>
      <c r="G53" s="5">
        <v>11</v>
      </c>
      <c r="H53" s="5">
        <v>12.5</v>
      </c>
      <c r="I53" s="20">
        <v>9</v>
      </c>
      <c r="J53" s="18">
        <f t="shared" si="17"/>
      </c>
      <c r="K53" s="5">
        <f t="shared" si="18"/>
      </c>
      <c r="O53" s="20"/>
      <c r="P53" s="18">
        <f t="shared" si="19"/>
      </c>
      <c r="Q53" s="5">
        <f t="shared" si="20"/>
      </c>
      <c r="U53" s="20"/>
      <c r="V53" s="18">
        <f t="shared" si="21"/>
      </c>
      <c r="W53" s="5">
        <f t="shared" si="22"/>
      </c>
      <c r="AA53" s="20"/>
      <c r="AB53" s="18">
        <f t="shared" si="23"/>
      </c>
      <c r="AC53" s="5">
        <f t="shared" si="24"/>
      </c>
      <c r="AG53" s="20"/>
      <c r="AH53" s="18">
        <f t="shared" si="25"/>
      </c>
      <c r="AI53" s="5">
        <f t="shared" si="26"/>
      </c>
      <c r="AM53" s="20"/>
    </row>
    <row r="54" spans="1:39" ht="12.75">
      <c r="A54" s="3">
        <v>644901</v>
      </c>
      <c r="B54" s="9">
        <f t="shared" si="27"/>
      </c>
      <c r="C54" s="9">
        <f t="shared" si="14"/>
      </c>
      <c r="D54" s="18">
        <f t="shared" si="15"/>
      </c>
      <c r="E54" s="5">
        <f t="shared" si="16"/>
      </c>
      <c r="J54" s="18">
        <f t="shared" si="17"/>
      </c>
      <c r="K54" s="5">
        <f t="shared" si="18"/>
      </c>
      <c r="O54" s="20"/>
      <c r="P54" s="18">
        <f t="shared" si="19"/>
      </c>
      <c r="Q54" s="5">
        <f t="shared" si="20"/>
      </c>
      <c r="U54" s="20"/>
      <c r="V54" s="18">
        <f t="shared" si="21"/>
      </c>
      <c r="W54" s="5">
        <f t="shared" si="22"/>
      </c>
      <c r="AA54" s="20"/>
      <c r="AB54" s="18">
        <f t="shared" si="23"/>
      </c>
      <c r="AC54" s="5">
        <f t="shared" si="24"/>
      </c>
      <c r="AG54" s="20"/>
      <c r="AH54" s="18">
        <f t="shared" si="25"/>
      </c>
      <c r="AI54" s="5">
        <f t="shared" si="26"/>
      </c>
      <c r="AM54" s="20"/>
    </row>
    <row r="55" spans="1:39" ht="12.75">
      <c r="A55" s="3">
        <v>645077</v>
      </c>
      <c r="B55" s="9">
        <f t="shared" si="27"/>
      </c>
      <c r="C55" s="9">
        <f t="shared" si="14"/>
      </c>
      <c r="D55" s="18">
        <f t="shared" si="15"/>
      </c>
      <c r="E55" s="5">
        <f t="shared" si="16"/>
      </c>
      <c r="I55" s="20"/>
      <c r="J55" s="18">
        <f t="shared" si="17"/>
      </c>
      <c r="K55" s="5">
        <f t="shared" si="18"/>
      </c>
      <c r="O55" s="20"/>
      <c r="P55" s="18">
        <f t="shared" si="19"/>
      </c>
      <c r="Q55" s="5">
        <f t="shared" si="20"/>
      </c>
      <c r="U55" s="20"/>
      <c r="V55" s="18">
        <f t="shared" si="21"/>
      </c>
      <c r="W55" s="5">
        <f t="shared" si="22"/>
      </c>
      <c r="AA55" s="20"/>
      <c r="AB55" s="18">
        <f t="shared" si="23"/>
      </c>
      <c r="AC55" s="5">
        <f t="shared" si="24"/>
      </c>
      <c r="AG55" s="20"/>
      <c r="AH55" s="18">
        <f t="shared" si="25"/>
      </c>
      <c r="AI55" s="5">
        <f t="shared" si="26"/>
      </c>
      <c r="AM55" s="20"/>
    </row>
    <row r="56" spans="1:39" ht="12.75">
      <c r="A56" s="3">
        <v>645304</v>
      </c>
      <c r="B56" s="9">
        <f t="shared" si="27"/>
        <v>19</v>
      </c>
      <c r="C56" s="9">
        <f t="shared" si="14"/>
      </c>
      <c r="D56" s="18">
        <f t="shared" si="15"/>
      </c>
      <c r="E56" s="5">
        <f t="shared" si="16"/>
      </c>
      <c r="J56" s="18">
        <f t="shared" si="17"/>
      </c>
      <c r="K56" s="5">
        <f t="shared" si="18"/>
      </c>
      <c r="O56" s="20"/>
      <c r="P56" s="18">
        <f t="shared" si="19"/>
        <v>19</v>
      </c>
      <c r="Q56" s="5">
        <f t="shared" si="20"/>
        <v>19.43181818181818</v>
      </c>
      <c r="R56" s="5">
        <v>5</v>
      </c>
      <c r="S56" s="5">
        <v>10.5</v>
      </c>
      <c r="T56" s="5">
        <v>11.5</v>
      </c>
      <c r="U56" s="20">
        <v>1.5</v>
      </c>
      <c r="V56" s="18">
        <f t="shared" si="21"/>
      </c>
      <c r="W56" s="5">
        <f t="shared" si="22"/>
      </c>
      <c r="AA56" s="20"/>
      <c r="AB56" s="18">
        <f t="shared" si="23"/>
      </c>
      <c r="AC56" s="5">
        <f t="shared" si="24"/>
      </c>
      <c r="AG56" s="20"/>
      <c r="AH56" s="18">
        <f t="shared" si="25"/>
      </c>
      <c r="AI56" s="5">
        <f t="shared" si="26"/>
      </c>
      <c r="AM56" s="20"/>
    </row>
    <row r="57" spans="1:39" ht="12.75">
      <c r="A57" s="3">
        <v>645307</v>
      </c>
      <c r="B57" s="9">
        <f t="shared" si="27"/>
      </c>
      <c r="C57" s="9">
        <f t="shared" si="14"/>
      </c>
      <c r="D57" s="18">
        <f t="shared" si="15"/>
      </c>
      <c r="E57" s="5">
        <f t="shared" si="16"/>
        <v>16.704545454545453</v>
      </c>
      <c r="F57" s="5">
        <v>11</v>
      </c>
      <c r="G57" s="5">
        <v>1</v>
      </c>
      <c r="H57" s="5">
        <v>10.5</v>
      </c>
      <c r="I57" s="20">
        <v>2</v>
      </c>
      <c r="J57" s="18">
        <f t="shared" si="17"/>
      </c>
      <c r="K57" s="5">
        <f t="shared" si="18"/>
        <v>16.704545454545453</v>
      </c>
      <c r="L57" s="5">
        <v>10</v>
      </c>
      <c r="M57" s="5">
        <v>5</v>
      </c>
      <c r="N57" s="5">
        <v>7</v>
      </c>
      <c r="O57" s="20">
        <v>2.5</v>
      </c>
      <c r="P57" s="18">
        <f t="shared" si="19"/>
      </c>
      <c r="Q57" s="5" t="str">
        <f t="shared" si="20"/>
        <v>+++</v>
      </c>
      <c r="R57" s="5" t="s">
        <v>13</v>
      </c>
      <c r="S57" s="5" t="s">
        <v>13</v>
      </c>
      <c r="T57" s="5" t="s">
        <v>13</v>
      </c>
      <c r="U57" s="20" t="s">
        <v>13</v>
      </c>
      <c r="V57" s="18">
        <f t="shared" si="21"/>
      </c>
      <c r="W57" s="5">
        <f t="shared" si="22"/>
        <v>7.5</v>
      </c>
      <c r="X57" s="5">
        <v>3.5</v>
      </c>
      <c r="Y57" s="5">
        <v>4.5</v>
      </c>
      <c r="Z57" s="5">
        <v>2.5</v>
      </c>
      <c r="AA57" s="20">
        <v>0.5</v>
      </c>
      <c r="AB57" s="18">
        <f t="shared" si="23"/>
      </c>
      <c r="AC57" s="5">
        <f t="shared" si="24"/>
      </c>
      <c r="AG57" s="20"/>
      <c r="AH57" s="18">
        <f t="shared" si="25"/>
      </c>
      <c r="AI57" s="5">
        <f t="shared" si="26"/>
      </c>
      <c r="AM57" s="20"/>
    </row>
    <row r="58" spans="1:39" ht="12.75">
      <c r="A58" s="3">
        <v>645313</v>
      </c>
      <c r="B58" s="9">
        <f t="shared" si="27"/>
      </c>
      <c r="C58" s="9">
        <f t="shared" si="14"/>
      </c>
      <c r="D58" s="18">
        <f t="shared" si="15"/>
      </c>
      <c r="E58" s="5">
        <f t="shared" si="16"/>
      </c>
      <c r="I58" s="20"/>
      <c r="J58" s="18">
        <f t="shared" si="17"/>
      </c>
      <c r="K58" s="5">
        <f t="shared" si="18"/>
      </c>
      <c r="O58" s="20"/>
      <c r="P58" s="18">
        <f t="shared" si="19"/>
      </c>
      <c r="Q58" s="5">
        <f t="shared" si="20"/>
      </c>
      <c r="U58" s="20"/>
      <c r="V58" s="18">
        <f t="shared" si="21"/>
      </c>
      <c r="W58" s="5">
        <f t="shared" si="22"/>
      </c>
      <c r="AA58" s="20"/>
      <c r="AB58" s="18">
        <f t="shared" si="23"/>
      </c>
      <c r="AC58" s="5">
        <f t="shared" si="24"/>
      </c>
      <c r="AG58" s="20"/>
      <c r="AH58" s="18">
        <f t="shared" si="25"/>
      </c>
      <c r="AI58" s="5">
        <f t="shared" si="26"/>
      </c>
      <c r="AM58" s="20"/>
    </row>
    <row r="59" spans="1:39" ht="12.75">
      <c r="A59" s="3">
        <v>645318</v>
      </c>
      <c r="B59" s="9">
        <f t="shared" si="27"/>
      </c>
      <c r="C59" s="9">
        <f t="shared" si="14"/>
      </c>
      <c r="D59" s="18">
        <f t="shared" si="15"/>
      </c>
      <c r="E59" s="5">
        <f t="shared" si="16"/>
      </c>
      <c r="I59" s="20"/>
      <c r="J59" s="18">
        <f t="shared" si="17"/>
      </c>
      <c r="K59" s="5">
        <f t="shared" si="18"/>
        <v>17.386363636363637</v>
      </c>
      <c r="L59" s="5">
        <v>6</v>
      </c>
      <c r="M59" s="5">
        <v>5</v>
      </c>
      <c r="N59" s="5">
        <v>10</v>
      </c>
      <c r="O59" s="20">
        <v>4.5</v>
      </c>
      <c r="P59" s="18">
        <f t="shared" si="19"/>
      </c>
      <c r="Q59" s="5" t="str">
        <f t="shared" si="20"/>
        <v>+++</v>
      </c>
      <c r="R59" s="5" t="s">
        <v>13</v>
      </c>
      <c r="S59" s="5" t="s">
        <v>13</v>
      </c>
      <c r="T59" s="5" t="s">
        <v>13</v>
      </c>
      <c r="U59" s="20" t="s">
        <v>13</v>
      </c>
      <c r="V59" s="18">
        <f t="shared" si="21"/>
      </c>
      <c r="W59" s="5">
        <f t="shared" si="22"/>
      </c>
      <c r="AA59" s="20"/>
      <c r="AB59" s="18">
        <f t="shared" si="23"/>
      </c>
      <c r="AC59" s="5">
        <f t="shared" si="24"/>
      </c>
      <c r="AG59" s="20"/>
      <c r="AH59" s="18">
        <f t="shared" si="25"/>
      </c>
      <c r="AI59" s="5">
        <f t="shared" si="26"/>
      </c>
      <c r="AM59" s="20"/>
    </row>
    <row r="60" spans="1:39" ht="12.75">
      <c r="A60" s="3">
        <v>645353</v>
      </c>
      <c r="B60" s="9">
        <f t="shared" si="27"/>
        <v>24</v>
      </c>
      <c r="C60" s="9">
        <f t="shared" si="14"/>
      </c>
      <c r="D60" s="18">
        <f t="shared" si="15"/>
      </c>
      <c r="E60" s="5">
        <f t="shared" si="16"/>
      </c>
      <c r="I60" s="20"/>
      <c r="J60" s="18">
        <f t="shared" si="17"/>
        <v>24</v>
      </c>
      <c r="K60" s="5">
        <f t="shared" si="18"/>
        <v>23.863636363636363</v>
      </c>
      <c r="L60" s="5">
        <v>10</v>
      </c>
      <c r="M60" s="5">
        <v>11.5</v>
      </c>
      <c r="N60" s="5">
        <v>11.5</v>
      </c>
      <c r="O60" s="20">
        <v>2</v>
      </c>
      <c r="P60" s="18">
        <f t="shared" si="19"/>
      </c>
      <c r="Q60" s="5">
        <f t="shared" si="20"/>
      </c>
      <c r="U60" s="20"/>
      <c r="V60" s="18">
        <f t="shared" si="21"/>
      </c>
      <c r="W60" s="5">
        <f t="shared" si="22"/>
      </c>
      <c r="AA60" s="20"/>
      <c r="AB60" s="18">
        <f t="shared" si="23"/>
      </c>
      <c r="AC60" s="5">
        <f t="shared" si="24"/>
      </c>
      <c r="AG60" s="20"/>
      <c r="AH60" s="18">
        <f t="shared" si="25"/>
      </c>
      <c r="AI60" s="5">
        <f t="shared" si="26"/>
      </c>
      <c r="AM60" s="20"/>
    </row>
    <row r="61" spans="1:39" ht="12.75">
      <c r="A61" s="3">
        <v>645657</v>
      </c>
      <c r="B61" s="9">
        <f t="shared" si="27"/>
      </c>
      <c r="C61" s="9">
        <f t="shared" si="14"/>
      </c>
      <c r="D61" s="18">
        <f t="shared" si="15"/>
      </c>
      <c r="E61" s="5" t="str">
        <f t="shared" si="16"/>
        <v>+++</v>
      </c>
      <c r="F61" s="5" t="s">
        <v>13</v>
      </c>
      <c r="G61" s="5" t="s">
        <v>13</v>
      </c>
      <c r="H61" s="5" t="s">
        <v>13</v>
      </c>
      <c r="I61" s="20" t="s">
        <v>13</v>
      </c>
      <c r="J61" s="18">
        <f t="shared" si="17"/>
      </c>
      <c r="K61" s="5">
        <f t="shared" si="18"/>
        <v>17.386363636363637</v>
      </c>
      <c r="L61" s="5">
        <v>6.5</v>
      </c>
      <c r="M61" s="5">
        <v>5.5</v>
      </c>
      <c r="N61" s="5">
        <v>11</v>
      </c>
      <c r="O61" s="20">
        <v>2.5</v>
      </c>
      <c r="P61" s="18"/>
      <c r="Q61" s="5">
        <f t="shared" si="20"/>
      </c>
      <c r="U61" s="20"/>
      <c r="V61" s="18"/>
      <c r="W61" s="5">
        <f t="shared" si="22"/>
      </c>
      <c r="AA61" s="20"/>
      <c r="AB61" s="18"/>
      <c r="AC61" s="5">
        <f t="shared" si="24"/>
      </c>
      <c r="AG61" s="20"/>
      <c r="AH61" s="18"/>
      <c r="AI61" s="5">
        <f t="shared" si="26"/>
      </c>
      <c r="AM61" s="20"/>
    </row>
    <row r="62" spans="1:39" ht="12.75">
      <c r="A62" s="3">
        <v>645736</v>
      </c>
      <c r="B62" s="9">
        <f t="shared" si="27"/>
        <v>29</v>
      </c>
      <c r="C62" s="9">
        <f t="shared" si="14"/>
      </c>
      <c r="D62" s="18">
        <f t="shared" si="15"/>
      </c>
      <c r="E62" s="5">
        <f t="shared" si="16"/>
      </c>
      <c r="I62" s="20"/>
      <c r="J62" s="18">
        <f t="shared" si="17"/>
        <v>29</v>
      </c>
      <c r="K62" s="5">
        <f t="shared" si="18"/>
        <v>28.977272727272727</v>
      </c>
      <c r="L62" s="5">
        <v>12</v>
      </c>
      <c r="M62" s="5">
        <v>9</v>
      </c>
      <c r="N62" s="5">
        <v>11</v>
      </c>
      <c r="O62" s="20">
        <v>10.5</v>
      </c>
      <c r="P62" s="18">
        <f aca="true" t="shared" si="28" ref="P62:P94">IF(AND(Q62&lt;&gt;"",Q62&lt;&gt;"+++",Q62&gt;=17.5),ROUND(Q62,0),"")</f>
      </c>
      <c r="Q62" s="5">
        <f t="shared" si="20"/>
      </c>
      <c r="U62" s="20"/>
      <c r="V62" s="18">
        <f aca="true" t="shared" si="29" ref="V62:V94">IF(AND(W62&lt;&gt;"",W62&lt;&gt;"+++",W62&gt;=17.5),ROUND(W62,0),"")</f>
      </c>
      <c r="W62" s="5">
        <f t="shared" si="22"/>
      </c>
      <c r="AA62" s="20"/>
      <c r="AB62" s="18">
        <f aca="true" t="shared" si="30" ref="AB62:AB94">IF(AND(AC62&lt;&gt;"",AC62&lt;&gt;"+++",AC62&gt;=17.5),ROUND(AC62,0),"")</f>
      </c>
      <c r="AC62" s="5">
        <f t="shared" si="24"/>
      </c>
      <c r="AG62" s="20"/>
      <c r="AH62" s="18">
        <f aca="true" t="shared" si="31" ref="AH62:AH94">IF(AND(AI62&lt;&gt;"",AI62&lt;&gt;"+++",AI62&gt;=17.5),ROUND(AI62,0),"")</f>
      </c>
      <c r="AI62" s="5">
        <f t="shared" si="26"/>
      </c>
      <c r="AM62" s="20"/>
    </row>
    <row r="63" spans="1:39" ht="12.75">
      <c r="A63" s="3">
        <v>646186</v>
      </c>
      <c r="B63" s="9">
        <f t="shared" si="27"/>
      </c>
      <c r="C63" s="9">
        <f t="shared" si="14"/>
      </c>
      <c r="D63" s="18">
        <f t="shared" si="15"/>
      </c>
      <c r="E63" s="5" t="str">
        <f t="shared" si="16"/>
        <v>+++</v>
      </c>
      <c r="F63" s="5" t="s">
        <v>13</v>
      </c>
      <c r="G63" s="5" t="s">
        <v>13</v>
      </c>
      <c r="H63" s="5" t="s">
        <v>13</v>
      </c>
      <c r="I63" s="20" t="s">
        <v>13</v>
      </c>
      <c r="J63" s="18">
        <f t="shared" si="17"/>
      </c>
      <c r="K63" s="5">
        <f t="shared" si="18"/>
      </c>
      <c r="O63" s="20"/>
      <c r="P63" s="18">
        <f t="shared" si="28"/>
      </c>
      <c r="Q63" s="5">
        <f t="shared" si="20"/>
      </c>
      <c r="U63" s="20"/>
      <c r="V63" s="18">
        <f t="shared" si="29"/>
      </c>
      <c r="W63" s="5">
        <f t="shared" si="22"/>
      </c>
      <c r="AA63" s="20"/>
      <c r="AB63" s="18">
        <f t="shared" si="30"/>
      </c>
      <c r="AC63" s="5">
        <f t="shared" si="24"/>
      </c>
      <c r="AG63" s="20"/>
      <c r="AH63" s="18">
        <f t="shared" si="31"/>
      </c>
      <c r="AI63" s="5">
        <f t="shared" si="26"/>
      </c>
      <c r="AM63" s="20"/>
    </row>
    <row r="64" spans="1:39" ht="12.75">
      <c r="A64" s="3">
        <v>646393</v>
      </c>
      <c r="B64" s="9">
        <f t="shared" si="27"/>
      </c>
      <c r="C64" s="9">
        <f t="shared" si="14"/>
      </c>
      <c r="D64" s="18">
        <f t="shared" si="15"/>
      </c>
      <c r="E64" s="5">
        <f t="shared" si="16"/>
      </c>
      <c r="I64" s="20"/>
      <c r="J64" s="18">
        <f t="shared" si="17"/>
      </c>
      <c r="K64" s="5">
        <f t="shared" si="18"/>
        <v>8.522727272727273</v>
      </c>
      <c r="L64" s="5">
        <v>5</v>
      </c>
      <c r="M64" s="5">
        <v>2</v>
      </c>
      <c r="N64" s="5">
        <v>5.5</v>
      </c>
      <c r="O64" s="20">
        <v>0</v>
      </c>
      <c r="P64" s="18">
        <f t="shared" si="28"/>
      </c>
      <c r="Q64" s="5">
        <f t="shared" si="20"/>
      </c>
      <c r="U64" s="20"/>
      <c r="V64" s="18">
        <f t="shared" si="29"/>
      </c>
      <c r="W64" s="5">
        <f t="shared" si="22"/>
      </c>
      <c r="AA64" s="20"/>
      <c r="AB64" s="18">
        <f t="shared" si="30"/>
      </c>
      <c r="AC64" s="5">
        <f t="shared" si="24"/>
      </c>
      <c r="AG64" s="20"/>
      <c r="AH64" s="18">
        <f t="shared" si="31"/>
      </c>
      <c r="AI64" s="5">
        <f t="shared" si="26"/>
      </c>
      <c r="AM64" s="20"/>
    </row>
    <row r="65" spans="1:39" ht="12.75">
      <c r="A65" s="3">
        <v>646662</v>
      </c>
      <c r="B65" s="9">
        <f t="shared" si="27"/>
        <v>23</v>
      </c>
      <c r="C65" s="9">
        <f t="shared" si="14"/>
      </c>
      <c r="D65" s="18">
        <f t="shared" si="15"/>
        <v>23</v>
      </c>
      <c r="E65" s="5">
        <f t="shared" si="16"/>
        <v>22.84090909090909</v>
      </c>
      <c r="F65" s="5">
        <v>9</v>
      </c>
      <c r="G65" s="5">
        <v>5</v>
      </c>
      <c r="H65" s="5">
        <v>11.5</v>
      </c>
      <c r="I65" s="20">
        <v>8</v>
      </c>
      <c r="J65" s="18">
        <f t="shared" si="17"/>
      </c>
      <c r="K65" s="5">
        <f t="shared" si="18"/>
      </c>
      <c r="O65" s="20"/>
      <c r="P65" s="18">
        <f t="shared" si="28"/>
      </c>
      <c r="Q65" s="5">
        <f t="shared" si="20"/>
      </c>
      <c r="U65" s="20"/>
      <c r="V65" s="18">
        <f t="shared" si="29"/>
      </c>
      <c r="W65" s="5">
        <f t="shared" si="22"/>
      </c>
      <c r="AA65" s="20"/>
      <c r="AB65" s="18">
        <f t="shared" si="30"/>
      </c>
      <c r="AC65" s="5">
        <f t="shared" si="24"/>
      </c>
      <c r="AG65" s="20"/>
      <c r="AH65" s="18">
        <f t="shared" si="31"/>
      </c>
      <c r="AI65" s="5">
        <f t="shared" si="26"/>
      </c>
      <c r="AM65" s="20"/>
    </row>
    <row r="66" spans="1:39" ht="12.75">
      <c r="A66" s="3">
        <v>646670</v>
      </c>
      <c r="B66" s="9">
        <f t="shared" si="27"/>
        <v>29</v>
      </c>
      <c r="C66" s="9">
        <f>IF(MAX(D66,J66,D66,D66,D66,D66)&gt;30,"SI","")</f>
      </c>
      <c r="D66" s="18">
        <f t="shared" si="15"/>
      </c>
      <c r="E66" s="5">
        <f>IF(F66&lt;&gt;"",IF(F66="*","+++",SUM(F66:I66)/44*30),"")</f>
      </c>
      <c r="I66" s="20"/>
      <c r="J66" s="18">
        <f t="shared" si="17"/>
      </c>
      <c r="K66" s="5">
        <f>IF(L66&lt;&gt;"",IF(L66="*","+++",SUM(L66:O66)/44*30),"")</f>
      </c>
      <c r="O66" s="20"/>
      <c r="P66" s="18">
        <f t="shared" si="28"/>
      </c>
      <c r="Q66" s="5">
        <f>IF(R66&lt;&gt;"",IF(R66="*","+++",SUM(R66:U66)/44*30),"")</f>
      </c>
      <c r="U66" s="20"/>
      <c r="V66" s="18">
        <f t="shared" si="29"/>
      </c>
      <c r="W66" s="5">
        <f>IF(X66&lt;&gt;"",IF(X66="*","+++",SUM(X66:AA66)/44*30),"")</f>
      </c>
      <c r="AA66" s="20"/>
      <c r="AB66" s="18">
        <f t="shared" si="30"/>
        <v>18</v>
      </c>
      <c r="AC66" s="5">
        <f>IF(AD66&lt;&gt;"",IF(AD66="*","+++",SUM(AD66:AG66)/44*30),"")</f>
        <v>18.06818181818182</v>
      </c>
      <c r="AD66" s="5">
        <v>5</v>
      </c>
      <c r="AE66" s="5">
        <v>10</v>
      </c>
      <c r="AF66" s="5">
        <v>11.5</v>
      </c>
      <c r="AG66" s="20">
        <v>0</v>
      </c>
      <c r="AH66" s="18">
        <f t="shared" si="31"/>
        <v>29</v>
      </c>
      <c r="AI66" s="5">
        <f>IF(AJ66&lt;&gt;"",IF(AJ66="*","+++",SUM(AJ66:AM66)/44*30),"")</f>
        <v>28.977272727272727</v>
      </c>
      <c r="AJ66" s="5">
        <v>12</v>
      </c>
      <c r="AK66" s="5">
        <v>11.5</v>
      </c>
      <c r="AL66" s="5">
        <v>8.5</v>
      </c>
      <c r="AM66" s="20">
        <v>10.5</v>
      </c>
    </row>
    <row r="67" spans="1:39" ht="12.75">
      <c r="A67" s="3">
        <v>646936</v>
      </c>
      <c r="B67" s="9">
        <f t="shared" si="27"/>
      </c>
      <c r="C67" s="9">
        <f t="shared" si="14"/>
      </c>
      <c r="D67" s="18">
        <f t="shared" si="15"/>
      </c>
      <c r="E67" s="5" t="str">
        <f t="shared" si="16"/>
        <v>+++</v>
      </c>
      <c r="F67" s="5" t="s">
        <v>13</v>
      </c>
      <c r="G67" s="5" t="s">
        <v>13</v>
      </c>
      <c r="H67" s="5" t="s">
        <v>13</v>
      </c>
      <c r="I67" s="20" t="s">
        <v>13</v>
      </c>
      <c r="J67" s="18">
        <f t="shared" si="17"/>
      </c>
      <c r="K67" s="5">
        <f t="shared" si="18"/>
        <v>16.704545454545453</v>
      </c>
      <c r="L67" s="5">
        <v>7.5</v>
      </c>
      <c r="M67" s="5">
        <v>6</v>
      </c>
      <c r="N67" s="5">
        <v>11</v>
      </c>
      <c r="O67" s="20">
        <v>0</v>
      </c>
      <c r="P67" s="18">
        <f t="shared" si="28"/>
      </c>
      <c r="Q67" s="5">
        <f t="shared" si="20"/>
      </c>
      <c r="U67" s="20"/>
      <c r="V67" s="18">
        <f t="shared" si="29"/>
      </c>
      <c r="W67" s="5">
        <f t="shared" si="22"/>
      </c>
      <c r="AA67" s="20"/>
      <c r="AB67" s="18">
        <f t="shared" si="30"/>
      </c>
      <c r="AC67" s="5">
        <f t="shared" si="24"/>
        <v>9.204545454545455</v>
      </c>
      <c r="AD67" s="5">
        <v>3.5</v>
      </c>
      <c r="AE67" s="5">
        <v>7.5</v>
      </c>
      <c r="AF67" s="5">
        <v>2.5</v>
      </c>
      <c r="AG67" s="20">
        <v>0</v>
      </c>
      <c r="AH67" s="18">
        <f t="shared" si="31"/>
      </c>
      <c r="AI67" s="5">
        <f t="shared" si="26"/>
      </c>
      <c r="AM67" s="20"/>
    </row>
    <row r="68" spans="1:39" ht="12.75">
      <c r="A68" s="14">
        <v>647005</v>
      </c>
      <c r="B68" s="9">
        <f t="shared" si="27"/>
        <v>19</v>
      </c>
      <c r="C68" s="9">
        <f t="shared" si="14"/>
      </c>
      <c r="D68" s="18">
        <f t="shared" si="15"/>
      </c>
      <c r="E68" s="5">
        <f t="shared" si="16"/>
      </c>
      <c r="I68" s="20"/>
      <c r="J68" s="18">
        <f t="shared" si="17"/>
      </c>
      <c r="K68" s="5" t="str">
        <f t="shared" si="18"/>
        <v>+++</v>
      </c>
      <c r="L68" s="5" t="s">
        <v>13</v>
      </c>
      <c r="M68" s="5" t="s">
        <v>13</v>
      </c>
      <c r="N68" s="5" t="s">
        <v>13</v>
      </c>
      <c r="O68" s="20" t="s">
        <v>13</v>
      </c>
      <c r="P68" s="18">
        <f t="shared" si="28"/>
        <v>19</v>
      </c>
      <c r="Q68" s="5">
        <f t="shared" si="20"/>
        <v>18.75</v>
      </c>
      <c r="R68" s="5">
        <v>2</v>
      </c>
      <c r="S68" s="5">
        <v>11</v>
      </c>
      <c r="T68" s="5">
        <v>12</v>
      </c>
      <c r="U68" s="20">
        <v>2.5</v>
      </c>
      <c r="V68" s="18">
        <f t="shared" si="29"/>
      </c>
      <c r="W68" s="5">
        <f t="shared" si="22"/>
      </c>
      <c r="AA68" s="20"/>
      <c r="AB68" s="18">
        <f t="shared" si="30"/>
      </c>
      <c r="AC68" s="5">
        <f t="shared" si="24"/>
      </c>
      <c r="AG68" s="20"/>
      <c r="AH68" s="18">
        <f t="shared" si="31"/>
      </c>
      <c r="AI68" s="5">
        <f t="shared" si="26"/>
      </c>
      <c r="AM68" s="20"/>
    </row>
    <row r="69" spans="1:39" ht="12.75">
      <c r="A69" s="3">
        <v>647611</v>
      </c>
      <c r="B69" s="9">
        <f t="shared" si="27"/>
      </c>
      <c r="C69" s="9">
        <f t="shared" si="14"/>
      </c>
      <c r="D69" s="18">
        <f t="shared" si="15"/>
      </c>
      <c r="E69" s="5" t="str">
        <f t="shared" si="16"/>
        <v>+++</v>
      </c>
      <c r="F69" s="5" t="s">
        <v>13</v>
      </c>
      <c r="G69" s="5" t="s">
        <v>13</v>
      </c>
      <c r="H69" s="5" t="s">
        <v>13</v>
      </c>
      <c r="I69" s="20" t="s">
        <v>13</v>
      </c>
      <c r="J69" s="18">
        <f t="shared" si="17"/>
      </c>
      <c r="K69" s="5">
        <f t="shared" si="18"/>
        <v>16.022727272727273</v>
      </c>
      <c r="L69" s="5">
        <v>7</v>
      </c>
      <c r="M69" s="5">
        <v>5.5</v>
      </c>
      <c r="N69" s="5">
        <v>11</v>
      </c>
      <c r="O69" s="20">
        <v>0</v>
      </c>
      <c r="P69" s="18">
        <f t="shared" si="28"/>
      </c>
      <c r="Q69" s="26">
        <f t="shared" si="20"/>
        <v>14.65909090909091</v>
      </c>
      <c r="R69" s="5">
        <v>3.5</v>
      </c>
      <c r="S69" s="5">
        <v>6</v>
      </c>
      <c r="T69" s="5">
        <v>12</v>
      </c>
      <c r="U69" s="20">
        <v>0</v>
      </c>
      <c r="V69" s="18">
        <f t="shared" si="29"/>
      </c>
      <c r="W69" s="5" t="str">
        <f t="shared" si="22"/>
        <v>+++</v>
      </c>
      <c r="X69" s="5" t="s">
        <v>13</v>
      </c>
      <c r="Y69" s="5" t="s">
        <v>13</v>
      </c>
      <c r="Z69" s="5" t="s">
        <v>13</v>
      </c>
      <c r="AA69" s="20" t="s">
        <v>13</v>
      </c>
      <c r="AB69" s="18">
        <f t="shared" si="30"/>
      </c>
      <c r="AC69" s="5">
        <f t="shared" si="24"/>
      </c>
      <c r="AG69" s="20"/>
      <c r="AH69" s="18">
        <f t="shared" si="31"/>
      </c>
      <c r="AI69" s="5">
        <f t="shared" si="26"/>
      </c>
      <c r="AM69" s="20"/>
    </row>
    <row r="70" spans="1:39" ht="12.75">
      <c r="A70" s="3">
        <v>647612</v>
      </c>
      <c r="B70" s="9">
        <f t="shared" si="27"/>
        <v>23</v>
      </c>
      <c r="C70" s="9">
        <f t="shared" si="14"/>
      </c>
      <c r="D70" s="18">
        <f t="shared" si="15"/>
      </c>
      <c r="E70" s="5">
        <f t="shared" si="16"/>
      </c>
      <c r="I70" s="20"/>
      <c r="J70" s="18">
        <f t="shared" si="17"/>
      </c>
      <c r="K70" s="5">
        <f t="shared" si="18"/>
        <v>12.613636363636363</v>
      </c>
      <c r="L70" s="5">
        <v>4</v>
      </c>
      <c r="M70" s="5">
        <v>2.5</v>
      </c>
      <c r="N70" s="5">
        <v>11</v>
      </c>
      <c r="O70" s="20">
        <v>1</v>
      </c>
      <c r="P70" s="18">
        <f t="shared" si="28"/>
      </c>
      <c r="Q70" s="26">
        <f t="shared" si="20"/>
        <v>12.613636363636363</v>
      </c>
      <c r="R70" s="5">
        <v>3.5</v>
      </c>
      <c r="S70" s="5">
        <v>4</v>
      </c>
      <c r="T70" s="5">
        <v>9.5</v>
      </c>
      <c r="U70" s="20">
        <v>1.5</v>
      </c>
      <c r="V70" s="18">
        <f t="shared" si="29"/>
      </c>
      <c r="W70" s="5" t="str">
        <f t="shared" si="22"/>
        <v>+++</v>
      </c>
      <c r="X70" s="5" t="s">
        <v>13</v>
      </c>
      <c r="Y70" s="5" t="s">
        <v>13</v>
      </c>
      <c r="Z70" s="5" t="s">
        <v>13</v>
      </c>
      <c r="AA70" s="20" t="s">
        <v>13</v>
      </c>
      <c r="AB70" s="18">
        <f t="shared" si="30"/>
      </c>
      <c r="AC70" s="5">
        <f t="shared" si="24"/>
      </c>
      <c r="AG70" s="20"/>
      <c r="AH70" s="18">
        <f t="shared" si="31"/>
        <v>23</v>
      </c>
      <c r="AI70" s="5">
        <f t="shared" si="26"/>
        <v>22.5</v>
      </c>
      <c r="AJ70" s="5">
        <v>5.5</v>
      </c>
      <c r="AK70" s="5">
        <v>11</v>
      </c>
      <c r="AL70" s="5">
        <v>8.5</v>
      </c>
      <c r="AM70" s="20">
        <v>8</v>
      </c>
    </row>
    <row r="71" spans="1:39" ht="12.75">
      <c r="A71" s="3">
        <v>647658</v>
      </c>
      <c r="B71" s="9">
        <f t="shared" si="27"/>
        <v>20</v>
      </c>
      <c r="C71" s="9">
        <f t="shared" si="14"/>
      </c>
      <c r="D71" s="18">
        <f t="shared" si="15"/>
      </c>
      <c r="E71" s="5">
        <f t="shared" si="16"/>
      </c>
      <c r="I71" s="20"/>
      <c r="J71" s="18">
        <f t="shared" si="17"/>
        <v>20</v>
      </c>
      <c r="K71" s="5">
        <f t="shared" si="18"/>
        <v>20.454545454545453</v>
      </c>
      <c r="L71" s="5">
        <v>10</v>
      </c>
      <c r="M71" s="5">
        <v>6.5</v>
      </c>
      <c r="N71" s="5">
        <v>8</v>
      </c>
      <c r="O71" s="20">
        <v>5.5</v>
      </c>
      <c r="P71" s="18">
        <f t="shared" si="28"/>
      </c>
      <c r="Q71" s="5">
        <f t="shared" si="20"/>
      </c>
      <c r="U71" s="20"/>
      <c r="V71" s="18">
        <f t="shared" si="29"/>
      </c>
      <c r="W71" s="5">
        <f t="shared" si="22"/>
      </c>
      <c r="AA71" s="20"/>
      <c r="AB71" s="18">
        <f t="shared" si="30"/>
      </c>
      <c r="AC71" s="5">
        <f t="shared" si="24"/>
      </c>
      <c r="AG71" s="20"/>
      <c r="AH71" s="18">
        <f t="shared" si="31"/>
      </c>
      <c r="AI71" s="5">
        <f t="shared" si="26"/>
      </c>
      <c r="AM71" s="20"/>
    </row>
    <row r="72" spans="1:39" ht="12.75">
      <c r="A72" s="3">
        <v>649606</v>
      </c>
      <c r="B72" s="9">
        <f t="shared" si="27"/>
        <v>21</v>
      </c>
      <c r="C72" s="9">
        <f aca="true" t="shared" si="32" ref="C72:C103">IF(MAX(D72,J72,D72,D72,D72,D72)&gt;30,"SI","")</f>
      </c>
      <c r="D72" s="18">
        <f aca="true" t="shared" si="33" ref="D72:D103">IF(AND(E72&lt;&gt;"",E72&lt;&gt;"+++",E72&gt;=17.5),ROUND(E72,0),"")</f>
        <v>21</v>
      </c>
      <c r="E72" s="5">
        <f aca="true" t="shared" si="34" ref="E72:E103">IF(F72&lt;&gt;"",IF(F72="*","+++",SUM(F72:I72)/44*30),"")</f>
        <v>21.477272727272727</v>
      </c>
      <c r="F72" s="5">
        <v>10</v>
      </c>
      <c r="G72" s="5">
        <v>0</v>
      </c>
      <c r="H72" s="5">
        <v>10.5</v>
      </c>
      <c r="I72" s="20">
        <v>11</v>
      </c>
      <c r="J72" s="18">
        <f aca="true" t="shared" si="35" ref="J72:J103">IF(AND(K72&lt;&gt;"",K72&lt;&gt;"+++",K72&gt;=17.5),ROUND(K72,0),"")</f>
      </c>
      <c r="K72" s="5">
        <f aca="true" t="shared" si="36" ref="K72:K103">IF(L72&lt;&gt;"",IF(L72="*","+++",SUM(L72:O72)/44*30),"")</f>
      </c>
      <c r="O72" s="20"/>
      <c r="P72" s="18">
        <f t="shared" si="28"/>
      </c>
      <c r="Q72" s="5">
        <f aca="true" t="shared" si="37" ref="Q72:Q103">IF(R72&lt;&gt;"",IF(R72="*","+++",SUM(R72:U72)/44*30),"")</f>
      </c>
      <c r="U72" s="20"/>
      <c r="V72" s="18">
        <f t="shared" si="29"/>
      </c>
      <c r="W72" s="5">
        <f aca="true" t="shared" si="38" ref="W72:W103">IF(X72&lt;&gt;"",IF(X72="*","+++",SUM(X72:AA72)/44*30),"")</f>
      </c>
      <c r="AA72" s="20"/>
      <c r="AB72" s="18">
        <f t="shared" si="30"/>
      </c>
      <c r="AC72" s="5">
        <f aca="true" t="shared" si="39" ref="AC72:AC103">IF(AD72&lt;&gt;"",IF(AD72="*","+++",SUM(AD72:AG72)/44*30),"")</f>
      </c>
      <c r="AG72" s="20"/>
      <c r="AH72" s="18">
        <f t="shared" si="31"/>
      </c>
      <c r="AI72" s="5">
        <f aca="true" t="shared" si="40" ref="AI72:AI103">IF(AJ72&lt;&gt;"",IF(AJ72="*","+++",SUM(AJ72:AM72)/44*30),"")</f>
      </c>
      <c r="AM72" s="20"/>
    </row>
    <row r="73" spans="1:39" ht="12.75">
      <c r="A73" s="3">
        <v>649865</v>
      </c>
      <c r="B73" s="9">
        <f t="shared" si="27"/>
      </c>
      <c r="C73" s="9">
        <f t="shared" si="32"/>
      </c>
      <c r="D73" s="18">
        <f t="shared" si="33"/>
      </c>
      <c r="E73" s="5">
        <f t="shared" si="34"/>
      </c>
      <c r="I73" s="20"/>
      <c r="J73" s="18">
        <f t="shared" si="35"/>
      </c>
      <c r="K73" s="5">
        <f t="shared" si="36"/>
      </c>
      <c r="O73" s="20"/>
      <c r="P73" s="18">
        <f t="shared" si="28"/>
      </c>
      <c r="Q73" s="5">
        <f t="shared" si="37"/>
      </c>
      <c r="U73" s="20"/>
      <c r="V73" s="18">
        <f t="shared" si="29"/>
      </c>
      <c r="W73" s="5">
        <f t="shared" si="38"/>
      </c>
      <c r="AA73" s="20"/>
      <c r="AB73" s="18">
        <f t="shared" si="30"/>
      </c>
      <c r="AC73" s="5">
        <f t="shared" si="39"/>
      </c>
      <c r="AG73" s="20"/>
      <c r="AH73" s="18">
        <f t="shared" si="31"/>
      </c>
      <c r="AI73" s="5">
        <f t="shared" si="40"/>
      </c>
      <c r="AM73" s="20"/>
    </row>
    <row r="74" spans="1:39" ht="12.75">
      <c r="A74" s="3">
        <v>650112</v>
      </c>
      <c r="B74" s="9">
        <f t="shared" si="27"/>
      </c>
      <c r="C74" s="9">
        <f t="shared" si="32"/>
      </c>
      <c r="D74" s="18">
        <f t="shared" si="33"/>
      </c>
      <c r="E74" s="5">
        <f t="shared" si="34"/>
      </c>
      <c r="I74" s="20"/>
      <c r="J74" s="19">
        <f t="shared" si="35"/>
      </c>
      <c r="K74" s="5">
        <f t="shared" si="36"/>
      </c>
      <c r="O74" s="20"/>
      <c r="P74" s="18">
        <f t="shared" si="28"/>
      </c>
      <c r="Q74" s="5">
        <f t="shared" si="37"/>
      </c>
      <c r="U74" s="20"/>
      <c r="V74" s="18">
        <f t="shared" si="29"/>
      </c>
      <c r="W74" s="5">
        <f t="shared" si="38"/>
      </c>
      <c r="AA74" s="20"/>
      <c r="AB74" s="18">
        <f t="shared" si="30"/>
      </c>
      <c r="AC74" s="5">
        <f t="shared" si="39"/>
      </c>
      <c r="AG74" s="20"/>
      <c r="AH74" s="18">
        <f t="shared" si="31"/>
      </c>
      <c r="AI74" s="5">
        <f t="shared" si="40"/>
      </c>
      <c r="AM74" s="20"/>
    </row>
    <row r="75" spans="1:39" ht="12.75">
      <c r="A75" s="25">
        <v>650703</v>
      </c>
      <c r="B75" s="9">
        <f t="shared" si="27"/>
      </c>
      <c r="C75" s="9">
        <f t="shared" si="32"/>
      </c>
      <c r="D75" s="18">
        <f t="shared" si="33"/>
      </c>
      <c r="E75" s="5">
        <f t="shared" si="34"/>
      </c>
      <c r="I75" s="20"/>
      <c r="J75" s="19">
        <f t="shared" si="35"/>
      </c>
      <c r="K75" s="5">
        <f t="shared" si="36"/>
      </c>
      <c r="O75" s="20"/>
      <c r="P75" s="18">
        <f t="shared" si="28"/>
      </c>
      <c r="Q75" s="5">
        <f t="shared" si="37"/>
      </c>
      <c r="U75" s="20"/>
      <c r="V75" s="18">
        <f t="shared" si="29"/>
      </c>
      <c r="W75" s="5">
        <f t="shared" si="38"/>
      </c>
      <c r="AA75" s="20"/>
      <c r="AB75" s="18">
        <f t="shared" si="30"/>
      </c>
      <c r="AC75" s="5">
        <f t="shared" si="39"/>
      </c>
      <c r="AG75" s="20"/>
      <c r="AH75" s="18">
        <f t="shared" si="31"/>
      </c>
      <c r="AI75" s="5">
        <f t="shared" si="40"/>
      </c>
      <c r="AM75" s="20"/>
    </row>
    <row r="76" spans="1:39" ht="12.75">
      <c r="A76" s="3">
        <v>651251</v>
      </c>
      <c r="B76" s="9">
        <f t="shared" si="27"/>
      </c>
      <c r="C76" s="9">
        <f t="shared" si="32"/>
      </c>
      <c r="D76" s="18">
        <f t="shared" si="33"/>
      </c>
      <c r="E76" s="5">
        <f t="shared" si="34"/>
      </c>
      <c r="I76" s="20"/>
      <c r="J76" s="18">
        <f t="shared" si="35"/>
      </c>
      <c r="K76" s="5">
        <f t="shared" si="36"/>
      </c>
      <c r="O76" s="20"/>
      <c r="P76" s="18">
        <f t="shared" si="28"/>
      </c>
      <c r="Q76" s="5">
        <f t="shared" si="37"/>
      </c>
      <c r="U76" s="20"/>
      <c r="V76" s="18">
        <f t="shared" si="29"/>
      </c>
      <c r="W76" s="5">
        <f t="shared" si="38"/>
      </c>
      <c r="AA76" s="20"/>
      <c r="AB76" s="18">
        <f t="shared" si="30"/>
      </c>
      <c r="AC76" s="5">
        <f t="shared" si="39"/>
      </c>
      <c r="AG76" s="20"/>
      <c r="AH76" s="18">
        <f t="shared" si="31"/>
      </c>
      <c r="AI76" s="5">
        <f t="shared" si="40"/>
      </c>
      <c r="AM76" s="20"/>
    </row>
    <row r="77" spans="1:39" ht="12.75">
      <c r="A77" s="3">
        <v>652452</v>
      </c>
      <c r="B77" s="9">
        <f t="shared" si="27"/>
        <v>23</v>
      </c>
      <c r="C77" s="9">
        <f t="shared" si="32"/>
      </c>
      <c r="D77" s="18">
        <f t="shared" si="33"/>
      </c>
      <c r="E77" s="5">
        <f t="shared" si="34"/>
      </c>
      <c r="I77" s="20"/>
      <c r="J77" s="18">
        <f t="shared" si="35"/>
      </c>
      <c r="K77" s="5">
        <f t="shared" si="36"/>
      </c>
      <c r="O77" s="20"/>
      <c r="P77" s="18">
        <f t="shared" si="28"/>
      </c>
      <c r="Q77" s="5">
        <f t="shared" si="37"/>
      </c>
      <c r="U77" s="20"/>
      <c r="V77" s="18">
        <f t="shared" si="29"/>
        <v>23</v>
      </c>
      <c r="W77" s="5">
        <f t="shared" si="38"/>
        <v>22.5</v>
      </c>
      <c r="X77" s="5">
        <v>5</v>
      </c>
      <c r="Y77" s="5">
        <v>11</v>
      </c>
      <c r="Z77" s="5">
        <v>10.5</v>
      </c>
      <c r="AA77" s="20">
        <v>6.5</v>
      </c>
      <c r="AB77" s="18">
        <f t="shared" si="30"/>
      </c>
      <c r="AC77" s="5">
        <f t="shared" si="39"/>
      </c>
      <c r="AG77" s="20"/>
      <c r="AH77" s="18">
        <f t="shared" si="31"/>
      </c>
      <c r="AI77" s="5">
        <f t="shared" si="40"/>
      </c>
      <c r="AM77" s="20"/>
    </row>
    <row r="78" spans="1:39" ht="12.75">
      <c r="A78" s="25">
        <v>652788</v>
      </c>
      <c r="B78" s="9">
        <f t="shared" si="27"/>
      </c>
      <c r="C78" s="9">
        <f t="shared" si="32"/>
      </c>
      <c r="D78" s="18">
        <f t="shared" si="33"/>
      </c>
      <c r="E78" s="5">
        <f t="shared" si="34"/>
      </c>
      <c r="I78" s="20"/>
      <c r="J78" s="18">
        <f t="shared" si="35"/>
      </c>
      <c r="K78" s="5">
        <f t="shared" si="36"/>
      </c>
      <c r="O78" s="20"/>
      <c r="P78" s="18">
        <f t="shared" si="28"/>
      </c>
      <c r="Q78" s="5">
        <f t="shared" si="37"/>
      </c>
      <c r="U78" s="20"/>
      <c r="V78" s="18">
        <f t="shared" si="29"/>
      </c>
      <c r="W78" s="5">
        <f t="shared" si="38"/>
      </c>
      <c r="AA78" s="20"/>
      <c r="AB78" s="18">
        <f t="shared" si="30"/>
      </c>
      <c r="AC78" s="5">
        <f t="shared" si="39"/>
      </c>
      <c r="AG78" s="20"/>
      <c r="AH78" s="18">
        <f t="shared" si="31"/>
      </c>
      <c r="AI78" s="5">
        <f t="shared" si="40"/>
      </c>
      <c r="AM78" s="20"/>
    </row>
    <row r="79" spans="1:39" ht="12.75">
      <c r="A79" s="3">
        <v>654259</v>
      </c>
      <c r="B79" s="9">
        <f t="shared" si="27"/>
        <v>24</v>
      </c>
      <c r="C79" s="9">
        <f t="shared" si="32"/>
      </c>
      <c r="D79" s="18">
        <f t="shared" si="33"/>
        <v>24</v>
      </c>
      <c r="E79" s="5">
        <f t="shared" si="34"/>
        <v>23.522727272727273</v>
      </c>
      <c r="F79" s="5">
        <v>10.5</v>
      </c>
      <c r="G79" s="5">
        <v>10</v>
      </c>
      <c r="H79" s="5">
        <v>12</v>
      </c>
      <c r="I79" s="20">
        <v>2</v>
      </c>
      <c r="J79" s="18">
        <f t="shared" si="35"/>
      </c>
      <c r="K79" s="5">
        <f t="shared" si="36"/>
      </c>
      <c r="O79" s="20"/>
      <c r="P79" s="18">
        <f t="shared" si="28"/>
      </c>
      <c r="Q79" s="5">
        <f t="shared" si="37"/>
      </c>
      <c r="U79" s="20"/>
      <c r="V79" s="18">
        <f t="shared" si="29"/>
      </c>
      <c r="W79" s="5">
        <f t="shared" si="38"/>
      </c>
      <c r="AA79" s="20"/>
      <c r="AB79" s="18">
        <f t="shared" si="30"/>
      </c>
      <c r="AC79" s="5">
        <f t="shared" si="39"/>
      </c>
      <c r="AG79" s="20"/>
      <c r="AH79" s="18">
        <f t="shared" si="31"/>
      </c>
      <c r="AI79" s="5">
        <f t="shared" si="40"/>
      </c>
      <c r="AM79" s="20"/>
    </row>
    <row r="80" spans="1:39" ht="12.75">
      <c r="A80" s="3">
        <v>654275</v>
      </c>
      <c r="B80" s="9">
        <f t="shared" si="27"/>
        <v>19</v>
      </c>
      <c r="C80" s="9">
        <f t="shared" si="32"/>
      </c>
      <c r="D80" s="18">
        <f t="shared" si="33"/>
        <v>19</v>
      </c>
      <c r="E80" s="5">
        <f t="shared" si="34"/>
        <v>18.75</v>
      </c>
      <c r="F80" s="5">
        <v>3.5</v>
      </c>
      <c r="G80" s="5">
        <v>8.5</v>
      </c>
      <c r="H80" s="5">
        <v>10.5</v>
      </c>
      <c r="I80" s="20">
        <v>5</v>
      </c>
      <c r="J80" s="18">
        <f t="shared" si="35"/>
      </c>
      <c r="K80" s="5">
        <f t="shared" si="36"/>
      </c>
      <c r="O80" s="20"/>
      <c r="P80" s="18">
        <f t="shared" si="28"/>
      </c>
      <c r="Q80" s="5">
        <f t="shared" si="37"/>
      </c>
      <c r="U80" s="20"/>
      <c r="V80" s="18">
        <f t="shared" si="29"/>
      </c>
      <c r="W80" s="5">
        <f t="shared" si="38"/>
      </c>
      <c r="AA80" s="20"/>
      <c r="AB80" s="18">
        <f t="shared" si="30"/>
      </c>
      <c r="AC80" s="5">
        <f t="shared" si="39"/>
      </c>
      <c r="AG80" s="20"/>
      <c r="AH80" s="18">
        <f t="shared" si="31"/>
      </c>
      <c r="AI80" s="5">
        <f t="shared" si="40"/>
      </c>
      <c r="AM80" s="20"/>
    </row>
    <row r="81" spans="1:39" ht="12.75">
      <c r="A81" s="3">
        <v>655428</v>
      </c>
      <c r="B81" s="9">
        <f t="shared" si="27"/>
        <v>25</v>
      </c>
      <c r="C81" s="9">
        <f t="shared" si="32"/>
      </c>
      <c r="D81" s="18">
        <f t="shared" si="33"/>
        <v>25</v>
      </c>
      <c r="E81" s="5">
        <f t="shared" si="34"/>
        <v>24.886363636363637</v>
      </c>
      <c r="F81" s="5">
        <v>10</v>
      </c>
      <c r="G81" s="5">
        <v>10</v>
      </c>
      <c r="H81" s="5">
        <v>11</v>
      </c>
      <c r="I81" s="20">
        <v>5.5</v>
      </c>
      <c r="J81" s="18">
        <f t="shared" si="35"/>
      </c>
      <c r="K81" s="5">
        <f t="shared" si="36"/>
      </c>
      <c r="O81" s="20"/>
      <c r="P81" s="18">
        <f t="shared" si="28"/>
      </c>
      <c r="Q81" s="5">
        <f t="shared" si="37"/>
      </c>
      <c r="U81" s="20"/>
      <c r="V81" s="18">
        <f t="shared" si="29"/>
      </c>
      <c r="W81" s="5">
        <f t="shared" si="38"/>
      </c>
      <c r="AA81" s="20"/>
      <c r="AB81" s="18">
        <f t="shared" si="30"/>
      </c>
      <c r="AC81" s="5">
        <f t="shared" si="39"/>
      </c>
      <c r="AG81" s="20"/>
      <c r="AH81" s="18">
        <f t="shared" si="31"/>
      </c>
      <c r="AI81" s="5">
        <f t="shared" si="40"/>
      </c>
      <c r="AM81" s="20"/>
    </row>
    <row r="82" spans="1:39" ht="12.75">
      <c r="A82" s="25">
        <v>655528</v>
      </c>
      <c r="B82" s="9">
        <f t="shared" si="27"/>
      </c>
      <c r="C82" s="9">
        <f t="shared" si="32"/>
      </c>
      <c r="D82" s="18">
        <f t="shared" si="33"/>
      </c>
      <c r="E82" s="5">
        <f t="shared" si="34"/>
      </c>
      <c r="I82" s="20"/>
      <c r="J82" s="18">
        <f t="shared" si="35"/>
      </c>
      <c r="K82" s="5">
        <f t="shared" si="36"/>
      </c>
      <c r="O82" s="20"/>
      <c r="P82" s="18">
        <f t="shared" si="28"/>
      </c>
      <c r="Q82" s="5">
        <f t="shared" si="37"/>
      </c>
      <c r="U82" s="20"/>
      <c r="V82" s="18">
        <f t="shared" si="29"/>
      </c>
      <c r="W82" s="5">
        <f t="shared" si="38"/>
      </c>
      <c r="AA82" s="20"/>
      <c r="AB82" s="18">
        <f t="shared" si="30"/>
      </c>
      <c r="AC82" s="5">
        <f t="shared" si="39"/>
      </c>
      <c r="AG82" s="20"/>
      <c r="AH82" s="18">
        <f t="shared" si="31"/>
      </c>
      <c r="AI82" s="5">
        <f t="shared" si="40"/>
      </c>
      <c r="AM82" s="20"/>
    </row>
    <row r="83" spans="1:39" ht="12.75">
      <c r="A83" s="25">
        <v>656626</v>
      </c>
      <c r="B83" s="9">
        <f t="shared" si="27"/>
      </c>
      <c r="C83" s="9">
        <f t="shared" si="32"/>
      </c>
      <c r="D83" s="18">
        <f t="shared" si="33"/>
      </c>
      <c r="E83" s="5">
        <f t="shared" si="34"/>
      </c>
      <c r="I83" s="20"/>
      <c r="J83" s="18">
        <f t="shared" si="35"/>
      </c>
      <c r="K83" s="5">
        <f t="shared" si="36"/>
      </c>
      <c r="O83" s="20"/>
      <c r="P83" s="18">
        <f t="shared" si="28"/>
      </c>
      <c r="Q83" s="5">
        <f t="shared" si="37"/>
      </c>
      <c r="U83" s="20"/>
      <c r="V83" s="18">
        <f t="shared" si="29"/>
      </c>
      <c r="W83" s="5">
        <f t="shared" si="38"/>
      </c>
      <c r="AA83" s="20"/>
      <c r="AB83" s="18">
        <f t="shared" si="30"/>
      </c>
      <c r="AC83" s="5">
        <f t="shared" si="39"/>
      </c>
      <c r="AG83" s="20"/>
      <c r="AH83" s="18">
        <f t="shared" si="31"/>
      </c>
      <c r="AI83" s="5">
        <f t="shared" si="40"/>
      </c>
      <c r="AM83" s="20"/>
    </row>
    <row r="84" spans="1:39" ht="12.75">
      <c r="A84" s="25">
        <v>657243</v>
      </c>
      <c r="B84" s="9">
        <f t="shared" si="27"/>
      </c>
      <c r="C84" s="9">
        <f t="shared" si="32"/>
      </c>
      <c r="D84" s="18">
        <f t="shared" si="33"/>
      </c>
      <c r="E84" s="5">
        <f t="shared" si="34"/>
      </c>
      <c r="I84" s="20"/>
      <c r="J84" s="18">
        <f t="shared" si="35"/>
      </c>
      <c r="K84" s="5">
        <f t="shared" si="36"/>
      </c>
      <c r="O84" s="20"/>
      <c r="P84" s="18">
        <f t="shared" si="28"/>
      </c>
      <c r="Q84" s="5">
        <f t="shared" si="37"/>
      </c>
      <c r="U84" s="20"/>
      <c r="V84" s="18">
        <f t="shared" si="29"/>
      </c>
      <c r="W84" s="5">
        <f t="shared" si="38"/>
      </c>
      <c r="AA84" s="20"/>
      <c r="AB84" s="18">
        <f t="shared" si="30"/>
      </c>
      <c r="AC84" s="5">
        <f t="shared" si="39"/>
      </c>
      <c r="AG84" s="20"/>
      <c r="AH84" s="18">
        <f t="shared" si="31"/>
      </c>
      <c r="AI84" s="5">
        <f t="shared" si="40"/>
      </c>
      <c r="AM84" s="20"/>
    </row>
    <row r="85" spans="1:39" ht="12.75">
      <c r="A85" s="3">
        <v>657644</v>
      </c>
      <c r="B85" s="9">
        <f t="shared" si="27"/>
        <v>22</v>
      </c>
      <c r="C85" s="9">
        <f t="shared" si="32"/>
      </c>
      <c r="D85" s="18">
        <f t="shared" si="33"/>
        <v>22</v>
      </c>
      <c r="E85" s="5">
        <f t="shared" si="34"/>
        <v>22.15909090909091</v>
      </c>
      <c r="F85" s="5">
        <v>11</v>
      </c>
      <c r="G85" s="5">
        <v>5.5</v>
      </c>
      <c r="H85" s="5">
        <v>11</v>
      </c>
      <c r="I85" s="20">
        <v>5</v>
      </c>
      <c r="J85" s="18">
        <f t="shared" si="35"/>
      </c>
      <c r="K85" s="5">
        <f t="shared" si="36"/>
      </c>
      <c r="O85" s="20"/>
      <c r="P85" s="18">
        <f t="shared" si="28"/>
      </c>
      <c r="Q85" s="5">
        <f t="shared" si="37"/>
      </c>
      <c r="U85" s="20"/>
      <c r="V85" s="18">
        <f t="shared" si="29"/>
      </c>
      <c r="W85" s="5">
        <f t="shared" si="38"/>
      </c>
      <c r="AA85" s="20"/>
      <c r="AB85" s="18">
        <f t="shared" si="30"/>
      </c>
      <c r="AC85" s="5">
        <f t="shared" si="39"/>
      </c>
      <c r="AG85" s="20"/>
      <c r="AH85" s="18">
        <f t="shared" si="31"/>
      </c>
      <c r="AI85" s="5">
        <f t="shared" si="40"/>
      </c>
      <c r="AM85" s="20"/>
    </row>
    <row r="86" spans="1:39" ht="12.75">
      <c r="A86" s="25">
        <v>658955</v>
      </c>
      <c r="B86" s="9">
        <f t="shared" si="27"/>
      </c>
      <c r="C86" s="9">
        <f t="shared" si="32"/>
      </c>
      <c r="D86" s="18">
        <f t="shared" si="33"/>
      </c>
      <c r="E86" s="5">
        <f t="shared" si="34"/>
      </c>
      <c r="I86" s="20"/>
      <c r="J86" s="18">
        <f t="shared" si="35"/>
      </c>
      <c r="K86" s="5">
        <f t="shared" si="36"/>
      </c>
      <c r="O86" s="20"/>
      <c r="P86" s="18">
        <f t="shared" si="28"/>
      </c>
      <c r="Q86" s="5">
        <f t="shared" si="37"/>
      </c>
      <c r="U86" s="20"/>
      <c r="V86" s="18">
        <f t="shared" si="29"/>
      </c>
      <c r="W86" s="5">
        <f t="shared" si="38"/>
      </c>
      <c r="AA86" s="20"/>
      <c r="AB86" s="18">
        <f t="shared" si="30"/>
      </c>
      <c r="AC86" s="5">
        <f t="shared" si="39"/>
      </c>
      <c r="AG86" s="20"/>
      <c r="AH86" s="18">
        <f t="shared" si="31"/>
      </c>
      <c r="AI86" s="5">
        <f t="shared" si="40"/>
      </c>
      <c r="AM86" s="20"/>
    </row>
    <row r="87" spans="1:39" ht="12.75">
      <c r="A87" s="25">
        <v>658980</v>
      </c>
      <c r="B87" s="9">
        <f t="shared" si="27"/>
      </c>
      <c r="C87" s="9">
        <f t="shared" si="32"/>
      </c>
      <c r="D87" s="18">
        <f t="shared" si="33"/>
      </c>
      <c r="E87" s="5">
        <f t="shared" si="34"/>
      </c>
      <c r="I87" s="20"/>
      <c r="J87" s="18">
        <f t="shared" si="35"/>
      </c>
      <c r="K87" s="5">
        <f t="shared" si="36"/>
      </c>
      <c r="O87" s="20"/>
      <c r="P87" s="18">
        <f t="shared" si="28"/>
      </c>
      <c r="Q87" s="5">
        <f t="shared" si="37"/>
      </c>
      <c r="U87" s="20"/>
      <c r="V87" s="18">
        <f t="shared" si="29"/>
      </c>
      <c r="W87" s="5">
        <f t="shared" si="38"/>
      </c>
      <c r="AA87" s="20"/>
      <c r="AB87" s="18">
        <f t="shared" si="30"/>
      </c>
      <c r="AC87" s="5">
        <f t="shared" si="39"/>
      </c>
      <c r="AG87" s="20"/>
      <c r="AH87" s="18">
        <f t="shared" si="31"/>
      </c>
      <c r="AI87" s="5">
        <f t="shared" si="40"/>
      </c>
      <c r="AM87" s="20"/>
    </row>
    <row r="88" spans="1:39" ht="12.75">
      <c r="A88" s="25">
        <v>659045</v>
      </c>
      <c r="B88" s="9">
        <f t="shared" si="27"/>
      </c>
      <c r="C88" s="9">
        <f t="shared" si="32"/>
      </c>
      <c r="D88" s="18">
        <f t="shared" si="33"/>
      </c>
      <c r="E88" s="5">
        <f t="shared" si="34"/>
      </c>
      <c r="I88" s="20"/>
      <c r="J88" s="18">
        <f t="shared" si="35"/>
      </c>
      <c r="K88" s="5">
        <f t="shared" si="36"/>
      </c>
      <c r="O88" s="20"/>
      <c r="P88" s="18">
        <f t="shared" si="28"/>
      </c>
      <c r="Q88" s="5">
        <f t="shared" si="37"/>
      </c>
      <c r="U88" s="20"/>
      <c r="V88" s="18">
        <f t="shared" si="29"/>
      </c>
      <c r="W88" s="5">
        <f t="shared" si="38"/>
      </c>
      <c r="AA88" s="20"/>
      <c r="AB88" s="18">
        <f t="shared" si="30"/>
      </c>
      <c r="AC88" s="5">
        <f t="shared" si="39"/>
      </c>
      <c r="AG88" s="20"/>
      <c r="AH88" s="18">
        <f t="shared" si="31"/>
      </c>
      <c r="AI88" s="5">
        <f t="shared" si="40"/>
      </c>
      <c r="AM88" s="20"/>
    </row>
    <row r="89" spans="1:39" ht="12.75">
      <c r="A89" s="25">
        <v>660182</v>
      </c>
      <c r="B89" s="9">
        <f t="shared" si="27"/>
      </c>
      <c r="C89" s="9">
        <f t="shared" si="32"/>
      </c>
      <c r="D89" s="18">
        <f t="shared" si="33"/>
      </c>
      <c r="E89" s="5">
        <f t="shared" si="34"/>
      </c>
      <c r="I89" s="20"/>
      <c r="J89" s="18">
        <f t="shared" si="35"/>
      </c>
      <c r="K89" s="5">
        <f t="shared" si="36"/>
      </c>
      <c r="O89" s="20"/>
      <c r="P89" s="18">
        <f t="shared" si="28"/>
      </c>
      <c r="Q89" s="5">
        <f t="shared" si="37"/>
      </c>
      <c r="U89" s="20"/>
      <c r="V89" s="18">
        <f t="shared" si="29"/>
      </c>
      <c r="W89" s="5">
        <f t="shared" si="38"/>
      </c>
      <c r="AA89" s="20"/>
      <c r="AB89" s="18">
        <f t="shared" si="30"/>
      </c>
      <c r="AC89" s="5">
        <f t="shared" si="39"/>
      </c>
      <c r="AG89" s="20"/>
      <c r="AH89" s="18">
        <f t="shared" si="31"/>
      </c>
      <c r="AI89" s="5">
        <f t="shared" si="40"/>
      </c>
      <c r="AM89" s="20"/>
    </row>
    <row r="90" spans="1:39" ht="12.75">
      <c r="A90" s="3">
        <v>661609</v>
      </c>
      <c r="B90" s="9">
        <f t="shared" si="27"/>
        <v>18</v>
      </c>
      <c r="C90" s="9">
        <f t="shared" si="32"/>
      </c>
      <c r="D90" s="18">
        <f t="shared" si="33"/>
        <v>18</v>
      </c>
      <c r="E90" s="5">
        <f t="shared" si="34"/>
        <v>17.727272727272727</v>
      </c>
      <c r="F90" s="5">
        <v>10.5</v>
      </c>
      <c r="G90" s="5">
        <v>5</v>
      </c>
      <c r="H90" s="5">
        <v>10.5</v>
      </c>
      <c r="I90" s="20">
        <v>0</v>
      </c>
      <c r="J90" s="18">
        <f t="shared" si="35"/>
      </c>
      <c r="K90" s="5">
        <f t="shared" si="36"/>
      </c>
      <c r="O90" s="20"/>
      <c r="P90" s="18">
        <f t="shared" si="28"/>
      </c>
      <c r="Q90" s="5">
        <f t="shared" si="37"/>
      </c>
      <c r="U90" s="20"/>
      <c r="V90" s="18">
        <f t="shared" si="29"/>
      </c>
      <c r="W90" s="5">
        <f t="shared" si="38"/>
      </c>
      <c r="AA90" s="20"/>
      <c r="AB90" s="18">
        <f t="shared" si="30"/>
      </c>
      <c r="AC90" s="5">
        <f t="shared" si="39"/>
      </c>
      <c r="AG90" s="20"/>
      <c r="AH90" s="18">
        <f t="shared" si="31"/>
      </c>
      <c r="AI90" s="5">
        <f t="shared" si="40"/>
      </c>
      <c r="AM90" s="20"/>
    </row>
    <row r="91" spans="1:39" ht="12.75">
      <c r="A91" s="3">
        <v>670069</v>
      </c>
      <c r="B91" s="9">
        <f t="shared" si="27"/>
        <v>29</v>
      </c>
      <c r="C91" s="9">
        <f t="shared" si="32"/>
      </c>
      <c r="D91" s="18">
        <f t="shared" si="33"/>
        <v>29</v>
      </c>
      <c r="E91" s="5">
        <f t="shared" si="34"/>
        <v>28.977272727272727</v>
      </c>
      <c r="F91" s="5">
        <v>11</v>
      </c>
      <c r="G91" s="5">
        <v>11</v>
      </c>
      <c r="H91" s="5">
        <v>11.5</v>
      </c>
      <c r="I91" s="20">
        <v>9</v>
      </c>
      <c r="J91" s="18">
        <f t="shared" si="35"/>
      </c>
      <c r="K91" s="5">
        <f t="shared" si="36"/>
      </c>
      <c r="O91" s="20"/>
      <c r="P91" s="18">
        <f t="shared" si="28"/>
      </c>
      <c r="Q91" s="5">
        <f t="shared" si="37"/>
      </c>
      <c r="U91" s="20"/>
      <c r="V91" s="18">
        <f t="shared" si="29"/>
      </c>
      <c r="W91" s="5">
        <f t="shared" si="38"/>
      </c>
      <c r="AA91" s="20"/>
      <c r="AB91" s="18">
        <f t="shared" si="30"/>
      </c>
      <c r="AC91" s="5">
        <f t="shared" si="39"/>
      </c>
      <c r="AG91" s="20"/>
      <c r="AH91" s="18">
        <f t="shared" si="31"/>
      </c>
      <c r="AI91" s="5">
        <f t="shared" si="40"/>
      </c>
      <c r="AM91" s="20"/>
    </row>
    <row r="92" spans="1:39" ht="12.75">
      <c r="A92" s="3">
        <v>670316</v>
      </c>
      <c r="B92" s="9">
        <f t="shared" si="27"/>
        <v>30</v>
      </c>
      <c r="C92" s="9">
        <f t="shared" si="32"/>
      </c>
      <c r="D92" s="18">
        <f t="shared" si="33"/>
        <v>30</v>
      </c>
      <c r="E92" s="5">
        <f t="shared" si="34"/>
        <v>29.65909090909091</v>
      </c>
      <c r="F92" s="5">
        <v>10</v>
      </c>
      <c r="G92" s="5">
        <v>10.5</v>
      </c>
      <c r="H92" s="5">
        <v>11</v>
      </c>
      <c r="I92" s="20">
        <v>12</v>
      </c>
      <c r="J92" s="18">
        <f t="shared" si="35"/>
      </c>
      <c r="K92" s="5">
        <f t="shared" si="36"/>
      </c>
      <c r="O92" s="20"/>
      <c r="P92" s="18">
        <f t="shared" si="28"/>
      </c>
      <c r="Q92" s="5">
        <f t="shared" si="37"/>
      </c>
      <c r="U92" s="20"/>
      <c r="V92" s="18">
        <f t="shared" si="29"/>
      </c>
      <c r="W92" s="5">
        <f t="shared" si="38"/>
      </c>
      <c r="AA92" s="20"/>
      <c r="AB92" s="18">
        <f t="shared" si="30"/>
      </c>
      <c r="AC92" s="5">
        <f t="shared" si="39"/>
      </c>
      <c r="AG92" s="20"/>
      <c r="AH92" s="18">
        <f t="shared" si="31"/>
      </c>
      <c r="AI92" s="5">
        <f t="shared" si="40"/>
      </c>
      <c r="AM92" s="20"/>
    </row>
    <row r="93" spans="1:39" ht="12.75">
      <c r="A93" s="3">
        <v>670317</v>
      </c>
      <c r="B93" s="9">
        <f t="shared" si="27"/>
        <v>30</v>
      </c>
      <c r="C93" s="9" t="str">
        <f t="shared" si="32"/>
        <v>SI</v>
      </c>
      <c r="D93" s="18">
        <f t="shared" si="33"/>
        <v>32</v>
      </c>
      <c r="E93" s="5">
        <f t="shared" si="34"/>
        <v>31.704545454545457</v>
      </c>
      <c r="F93" s="5">
        <v>10.5</v>
      </c>
      <c r="G93" s="5">
        <v>11</v>
      </c>
      <c r="H93" s="5">
        <v>12.5</v>
      </c>
      <c r="I93" s="20">
        <v>12.5</v>
      </c>
      <c r="J93" s="18">
        <f t="shared" si="35"/>
      </c>
      <c r="K93" s="5">
        <f t="shared" si="36"/>
      </c>
      <c r="O93" s="20"/>
      <c r="P93" s="18">
        <f t="shared" si="28"/>
      </c>
      <c r="Q93" s="5">
        <f t="shared" si="37"/>
      </c>
      <c r="U93" s="20"/>
      <c r="V93" s="18">
        <f t="shared" si="29"/>
      </c>
      <c r="W93" s="5">
        <f t="shared" si="38"/>
      </c>
      <c r="AA93" s="20"/>
      <c r="AB93" s="18">
        <f t="shared" si="30"/>
      </c>
      <c r="AC93" s="5">
        <f t="shared" si="39"/>
      </c>
      <c r="AG93" s="20"/>
      <c r="AH93" s="18">
        <f t="shared" si="31"/>
      </c>
      <c r="AI93" s="5">
        <f t="shared" si="40"/>
      </c>
      <c r="AM93" s="20"/>
    </row>
    <row r="94" spans="1:39" ht="12.75">
      <c r="A94" s="25">
        <v>670334</v>
      </c>
      <c r="B94" s="9">
        <f t="shared" si="27"/>
        <v>30</v>
      </c>
      <c r="C94" s="9">
        <f t="shared" si="32"/>
      </c>
      <c r="D94" s="18">
        <f t="shared" si="33"/>
      </c>
      <c r="E94" s="5">
        <f t="shared" si="34"/>
      </c>
      <c r="I94" s="20"/>
      <c r="J94" s="18">
        <f t="shared" si="35"/>
      </c>
      <c r="K94" s="5">
        <f t="shared" si="36"/>
      </c>
      <c r="O94" s="20"/>
      <c r="P94" s="18">
        <f t="shared" si="28"/>
        <v>30</v>
      </c>
      <c r="Q94" s="5">
        <f t="shared" si="37"/>
        <v>30.340909090909093</v>
      </c>
      <c r="R94" s="5">
        <v>10</v>
      </c>
      <c r="S94" s="5">
        <v>10.5</v>
      </c>
      <c r="T94" s="5">
        <v>12.5</v>
      </c>
      <c r="U94" s="20">
        <v>11.5</v>
      </c>
      <c r="V94" s="18">
        <f t="shared" si="29"/>
      </c>
      <c r="W94" s="5">
        <f t="shared" si="38"/>
      </c>
      <c r="AA94" s="20"/>
      <c r="AB94" s="18">
        <f t="shared" si="30"/>
      </c>
      <c r="AC94" s="5">
        <f t="shared" si="39"/>
      </c>
      <c r="AG94" s="20"/>
      <c r="AH94" s="18">
        <f t="shared" si="31"/>
      </c>
      <c r="AI94" s="5">
        <f t="shared" si="40"/>
      </c>
      <c r="AM94" s="20"/>
    </row>
    <row r="95" spans="1:39" ht="12.75">
      <c r="A95" s="3">
        <v>670337</v>
      </c>
      <c r="B95" s="9">
        <f t="shared" si="27"/>
        <v>30</v>
      </c>
      <c r="C95" s="9" t="str">
        <f t="shared" si="32"/>
        <v>SI</v>
      </c>
      <c r="D95" s="18">
        <f t="shared" si="33"/>
      </c>
      <c r="E95" s="5">
        <f t="shared" si="34"/>
      </c>
      <c r="I95" s="20"/>
      <c r="J95" s="18">
        <f t="shared" si="35"/>
        <v>32</v>
      </c>
      <c r="K95" s="5">
        <f t="shared" si="36"/>
        <v>31.704545454545457</v>
      </c>
      <c r="L95" s="5">
        <v>12</v>
      </c>
      <c r="M95" s="5">
        <v>10.5</v>
      </c>
      <c r="N95" s="5">
        <v>12</v>
      </c>
      <c r="O95" s="20">
        <v>12</v>
      </c>
      <c r="P95" s="18">
        <f aca="true" t="shared" si="41" ref="P95:P112">IF(AND(Q95&lt;&gt;"",Q95&lt;&gt;"+++",Q95&gt;=17.5),ROUND(Q95,0),"")</f>
      </c>
      <c r="Q95" s="5">
        <f t="shared" si="37"/>
      </c>
      <c r="U95" s="20"/>
      <c r="V95" s="18">
        <f aca="true" t="shared" si="42" ref="V95:V112">IF(AND(W95&lt;&gt;"",W95&lt;&gt;"+++",W95&gt;=17.5),ROUND(W95,0),"")</f>
      </c>
      <c r="W95" s="5">
        <f t="shared" si="38"/>
      </c>
      <c r="AA95" s="20"/>
      <c r="AB95" s="18">
        <f aca="true" t="shared" si="43" ref="AB95:AB112">IF(AND(AC95&lt;&gt;"",AC95&lt;&gt;"+++",AC95&gt;=17.5),ROUND(AC95,0),"")</f>
      </c>
      <c r="AC95" s="5">
        <f t="shared" si="39"/>
      </c>
      <c r="AG95" s="20"/>
      <c r="AH95" s="18">
        <f aca="true" t="shared" si="44" ref="AH95:AH112">IF(AND(AI95&lt;&gt;"",AI95&lt;&gt;"+++",AI95&gt;=17.5),ROUND(AI95,0),"")</f>
      </c>
      <c r="AI95" s="5">
        <f t="shared" si="40"/>
      </c>
      <c r="AM95" s="20"/>
    </row>
    <row r="96" spans="1:39" ht="12.75">
      <c r="A96" s="3">
        <v>670339</v>
      </c>
      <c r="B96" s="9">
        <f t="shared" si="27"/>
        <v>23</v>
      </c>
      <c r="C96" s="9">
        <f t="shared" si="32"/>
      </c>
      <c r="D96" s="18">
        <f t="shared" si="33"/>
        <v>23</v>
      </c>
      <c r="E96" s="5">
        <f t="shared" si="34"/>
        <v>22.84090909090909</v>
      </c>
      <c r="F96" s="5">
        <v>8</v>
      </c>
      <c r="G96" s="5">
        <v>11</v>
      </c>
      <c r="H96" s="5">
        <v>11</v>
      </c>
      <c r="I96" s="20">
        <v>3.5</v>
      </c>
      <c r="J96" s="18">
        <f t="shared" si="35"/>
      </c>
      <c r="K96" s="5">
        <f t="shared" si="36"/>
      </c>
      <c r="O96" s="20"/>
      <c r="P96" s="18">
        <f t="shared" si="41"/>
      </c>
      <c r="Q96" s="5">
        <f t="shared" si="37"/>
      </c>
      <c r="U96" s="20"/>
      <c r="V96" s="18">
        <f t="shared" si="42"/>
      </c>
      <c r="W96" s="5">
        <f t="shared" si="38"/>
      </c>
      <c r="AA96" s="20"/>
      <c r="AB96" s="18">
        <f t="shared" si="43"/>
      </c>
      <c r="AC96" s="5">
        <f t="shared" si="39"/>
      </c>
      <c r="AG96" s="20"/>
      <c r="AH96" s="18">
        <f t="shared" si="44"/>
      </c>
      <c r="AI96" s="5">
        <f t="shared" si="40"/>
      </c>
      <c r="AM96" s="20"/>
    </row>
    <row r="97" spans="1:39" ht="12.75">
      <c r="A97" s="3">
        <v>670340</v>
      </c>
      <c r="B97" s="9">
        <f t="shared" si="27"/>
        <v>25</v>
      </c>
      <c r="C97" s="9">
        <f t="shared" si="32"/>
      </c>
      <c r="D97" s="18">
        <f t="shared" si="33"/>
        <v>25</v>
      </c>
      <c r="E97" s="5">
        <f t="shared" si="34"/>
        <v>25.227272727272727</v>
      </c>
      <c r="F97" s="5">
        <v>10</v>
      </c>
      <c r="G97" s="5">
        <v>10.5</v>
      </c>
      <c r="H97" s="5">
        <v>12</v>
      </c>
      <c r="I97" s="20">
        <v>4.5</v>
      </c>
      <c r="J97" s="18">
        <f t="shared" si="35"/>
      </c>
      <c r="K97" s="5">
        <f t="shared" si="36"/>
      </c>
      <c r="O97" s="20"/>
      <c r="P97" s="18">
        <f t="shared" si="41"/>
      </c>
      <c r="Q97" s="5">
        <f t="shared" si="37"/>
      </c>
      <c r="U97" s="20"/>
      <c r="V97" s="18">
        <f t="shared" si="42"/>
      </c>
      <c r="W97" s="5">
        <f t="shared" si="38"/>
      </c>
      <c r="AA97" s="20"/>
      <c r="AB97" s="18">
        <f t="shared" si="43"/>
      </c>
      <c r="AC97" s="5">
        <f t="shared" si="39"/>
      </c>
      <c r="AG97" s="20"/>
      <c r="AH97" s="18">
        <f t="shared" si="44"/>
      </c>
      <c r="AI97" s="5">
        <f t="shared" si="40"/>
      </c>
      <c r="AM97" s="20"/>
    </row>
    <row r="98" spans="1:39" ht="12.75">
      <c r="A98" s="25">
        <v>670364</v>
      </c>
      <c r="B98" s="9">
        <f t="shared" si="27"/>
        <v>21</v>
      </c>
      <c r="C98" s="9">
        <f t="shared" si="32"/>
      </c>
      <c r="D98" s="18">
        <f t="shared" si="33"/>
      </c>
      <c r="E98" s="5">
        <f t="shared" si="34"/>
      </c>
      <c r="I98" s="20"/>
      <c r="J98" s="18">
        <f t="shared" si="35"/>
      </c>
      <c r="K98" s="5">
        <f t="shared" si="36"/>
      </c>
      <c r="O98" s="20"/>
      <c r="P98" s="18">
        <f t="shared" si="41"/>
        <v>21</v>
      </c>
      <c r="Q98" s="5">
        <f t="shared" si="37"/>
        <v>21.136363636363637</v>
      </c>
      <c r="R98" s="5">
        <v>5</v>
      </c>
      <c r="S98" s="5">
        <v>6.5</v>
      </c>
      <c r="T98" s="5">
        <v>12</v>
      </c>
      <c r="U98" s="20">
        <v>7.5</v>
      </c>
      <c r="V98" s="18">
        <f t="shared" si="42"/>
      </c>
      <c r="W98" s="5">
        <f t="shared" si="38"/>
      </c>
      <c r="AA98" s="20"/>
      <c r="AB98" s="18">
        <f t="shared" si="43"/>
      </c>
      <c r="AC98" s="5">
        <f t="shared" si="39"/>
      </c>
      <c r="AG98" s="20"/>
      <c r="AH98" s="18">
        <f t="shared" si="44"/>
      </c>
      <c r="AI98" s="5">
        <f t="shared" si="40"/>
      </c>
      <c r="AM98" s="20"/>
    </row>
    <row r="99" spans="1:39" ht="12.75">
      <c r="A99" s="3">
        <v>670365</v>
      </c>
      <c r="B99" s="9">
        <f t="shared" si="27"/>
        <v>27</v>
      </c>
      <c r="C99" s="9">
        <f t="shared" si="32"/>
      </c>
      <c r="D99" s="18">
        <f t="shared" si="33"/>
      </c>
      <c r="E99" s="5">
        <f t="shared" si="34"/>
      </c>
      <c r="I99" s="20"/>
      <c r="J99" s="18">
        <f t="shared" si="35"/>
        <v>27</v>
      </c>
      <c r="K99" s="5">
        <f t="shared" si="36"/>
        <v>26.93181818181818</v>
      </c>
      <c r="L99" s="5">
        <v>10.5</v>
      </c>
      <c r="M99" s="5">
        <v>10</v>
      </c>
      <c r="N99" s="5">
        <v>9</v>
      </c>
      <c r="O99" s="20">
        <v>10</v>
      </c>
      <c r="P99" s="18">
        <f t="shared" si="41"/>
      </c>
      <c r="Q99" s="5">
        <f t="shared" si="37"/>
      </c>
      <c r="U99" s="20"/>
      <c r="V99" s="18">
        <f t="shared" si="42"/>
      </c>
      <c r="W99" s="5">
        <f t="shared" si="38"/>
      </c>
      <c r="AA99" s="20"/>
      <c r="AB99" s="18">
        <f t="shared" si="43"/>
      </c>
      <c r="AC99" s="5">
        <f t="shared" si="39"/>
      </c>
      <c r="AG99" s="20"/>
      <c r="AH99" s="18">
        <f t="shared" si="44"/>
      </c>
      <c r="AI99" s="5">
        <f t="shared" si="40"/>
      </c>
      <c r="AM99" s="20"/>
    </row>
    <row r="100" spans="1:39" ht="12.75">
      <c r="A100" s="14">
        <v>670693</v>
      </c>
      <c r="B100" s="9">
        <f t="shared" si="27"/>
        <v>30</v>
      </c>
      <c r="C100" s="9">
        <f t="shared" si="32"/>
      </c>
      <c r="D100" s="18">
        <f t="shared" si="33"/>
        <v>30</v>
      </c>
      <c r="E100" s="5">
        <f t="shared" si="34"/>
        <v>30.340909090909093</v>
      </c>
      <c r="F100" s="5">
        <v>11</v>
      </c>
      <c r="G100" s="5">
        <v>10</v>
      </c>
      <c r="H100" s="5">
        <v>12</v>
      </c>
      <c r="I100" s="20">
        <v>11.5</v>
      </c>
      <c r="J100" s="18">
        <f t="shared" si="35"/>
      </c>
      <c r="K100" s="5">
        <f t="shared" si="36"/>
      </c>
      <c r="O100" s="20"/>
      <c r="P100" s="18">
        <f t="shared" si="41"/>
      </c>
      <c r="Q100" s="5">
        <f t="shared" si="37"/>
      </c>
      <c r="U100" s="20"/>
      <c r="V100" s="18">
        <f t="shared" si="42"/>
      </c>
      <c r="W100" s="5">
        <f t="shared" si="38"/>
      </c>
      <c r="AA100" s="20"/>
      <c r="AB100" s="18">
        <f t="shared" si="43"/>
      </c>
      <c r="AC100" s="5">
        <f t="shared" si="39"/>
      </c>
      <c r="AG100" s="20"/>
      <c r="AH100" s="18">
        <f t="shared" si="44"/>
      </c>
      <c r="AI100" s="5">
        <f t="shared" si="40"/>
      </c>
      <c r="AM100" s="20"/>
    </row>
    <row r="101" spans="1:39" ht="12.75">
      <c r="A101" s="3">
        <v>670775</v>
      </c>
      <c r="B101" s="9">
        <f t="shared" si="27"/>
        <v>30</v>
      </c>
      <c r="C101" s="9">
        <f t="shared" si="32"/>
      </c>
      <c r="D101" s="18">
        <f t="shared" si="33"/>
        <v>30</v>
      </c>
      <c r="E101" s="5">
        <f t="shared" si="34"/>
        <v>30.340909090909093</v>
      </c>
      <c r="F101" s="5">
        <v>11</v>
      </c>
      <c r="G101" s="5">
        <v>11.5</v>
      </c>
      <c r="H101" s="5">
        <v>12.5</v>
      </c>
      <c r="I101" s="20">
        <v>9.5</v>
      </c>
      <c r="J101" s="18">
        <f t="shared" si="35"/>
      </c>
      <c r="K101" s="5">
        <f t="shared" si="36"/>
      </c>
      <c r="O101" s="20"/>
      <c r="P101" s="18">
        <f t="shared" si="41"/>
      </c>
      <c r="Q101" s="5">
        <f t="shared" si="37"/>
      </c>
      <c r="U101" s="20"/>
      <c r="V101" s="18">
        <f t="shared" si="42"/>
      </c>
      <c r="W101" s="5">
        <f t="shared" si="38"/>
      </c>
      <c r="AA101" s="20"/>
      <c r="AB101" s="18">
        <f t="shared" si="43"/>
      </c>
      <c r="AC101" s="5">
        <f t="shared" si="39"/>
      </c>
      <c r="AG101" s="20"/>
      <c r="AH101" s="18">
        <f t="shared" si="44"/>
      </c>
      <c r="AI101" s="5">
        <f t="shared" si="40"/>
      </c>
      <c r="AM101" s="20"/>
    </row>
    <row r="102" spans="1:39" ht="12.75">
      <c r="A102" s="25">
        <v>670787</v>
      </c>
      <c r="B102" s="9">
        <f t="shared" si="27"/>
        <v>29</v>
      </c>
      <c r="C102" s="9">
        <f t="shared" si="32"/>
      </c>
      <c r="D102" s="18">
        <f t="shared" si="33"/>
      </c>
      <c r="E102" s="5">
        <f t="shared" si="34"/>
      </c>
      <c r="I102" s="20"/>
      <c r="J102" s="18">
        <f t="shared" si="35"/>
        <v>29</v>
      </c>
      <c r="K102" s="5">
        <f t="shared" si="36"/>
        <v>28.977272727272727</v>
      </c>
      <c r="L102" s="5">
        <v>11.5</v>
      </c>
      <c r="M102" s="5">
        <v>7.5</v>
      </c>
      <c r="N102" s="5">
        <v>12</v>
      </c>
      <c r="O102" s="20">
        <v>11.5</v>
      </c>
      <c r="P102" s="18">
        <f t="shared" si="41"/>
      </c>
      <c r="Q102" s="5">
        <f t="shared" si="37"/>
      </c>
      <c r="U102" s="20"/>
      <c r="V102" s="18">
        <f t="shared" si="42"/>
      </c>
      <c r="W102" s="5">
        <f t="shared" si="38"/>
      </c>
      <c r="AA102" s="20"/>
      <c r="AB102" s="18">
        <f t="shared" si="43"/>
      </c>
      <c r="AC102" s="5">
        <f t="shared" si="39"/>
      </c>
      <c r="AG102" s="20"/>
      <c r="AH102" s="18">
        <f t="shared" si="44"/>
      </c>
      <c r="AI102" s="5">
        <f t="shared" si="40"/>
      </c>
      <c r="AM102" s="20"/>
    </row>
    <row r="103" spans="1:39" ht="12.75">
      <c r="A103" s="3">
        <v>670789</v>
      </c>
      <c r="B103" s="9">
        <f t="shared" si="27"/>
      </c>
      <c r="C103" s="9">
        <f t="shared" si="32"/>
      </c>
      <c r="D103" s="18">
        <f t="shared" si="33"/>
      </c>
      <c r="E103" s="5">
        <f t="shared" si="34"/>
        <v>14.318181818181818</v>
      </c>
      <c r="F103" s="5">
        <v>3.5</v>
      </c>
      <c r="G103" s="5">
        <v>10</v>
      </c>
      <c r="H103" s="5">
        <v>5.5</v>
      </c>
      <c r="I103" s="20">
        <v>2</v>
      </c>
      <c r="J103" s="18">
        <f t="shared" si="35"/>
      </c>
      <c r="K103" s="5">
        <f t="shared" si="36"/>
      </c>
      <c r="O103" s="20"/>
      <c r="P103" s="18">
        <f t="shared" si="41"/>
      </c>
      <c r="Q103" s="5" t="str">
        <f t="shared" si="37"/>
        <v>+++</v>
      </c>
      <c r="R103" s="5" t="s">
        <v>13</v>
      </c>
      <c r="S103" s="5" t="s">
        <v>13</v>
      </c>
      <c r="T103" s="5" t="s">
        <v>13</v>
      </c>
      <c r="U103" s="20" t="s">
        <v>13</v>
      </c>
      <c r="V103" s="18">
        <f t="shared" si="42"/>
      </c>
      <c r="W103" s="5">
        <f t="shared" si="38"/>
      </c>
      <c r="AA103" s="20"/>
      <c r="AB103" s="18">
        <f t="shared" si="43"/>
      </c>
      <c r="AC103" s="5">
        <f t="shared" si="39"/>
      </c>
      <c r="AG103" s="20"/>
      <c r="AH103" s="18">
        <f t="shared" si="44"/>
      </c>
      <c r="AI103" s="5">
        <f t="shared" si="40"/>
      </c>
      <c r="AM103" s="20"/>
    </row>
    <row r="104" spans="1:39" ht="12.75">
      <c r="A104" s="3">
        <v>670792</v>
      </c>
      <c r="B104" s="9">
        <f t="shared" si="27"/>
        <v>30</v>
      </c>
      <c r="C104" s="9">
        <f aca="true" t="shared" si="45" ref="C104:C112">IF(MAX(D104,J104,D104,D104,D104,D104)&gt;30,"SI","")</f>
      </c>
      <c r="D104" s="18">
        <f aca="true" t="shared" si="46" ref="D104:D112">IF(AND(E104&lt;&gt;"",E104&lt;&gt;"+++",E104&gt;=17.5),ROUND(E104,0),"")</f>
        <v>30</v>
      </c>
      <c r="E104" s="5">
        <f aca="true" t="shared" si="47" ref="E104:E112">IF(F104&lt;&gt;"",IF(F104="*","+++",SUM(F104:I104)/44*30),"")</f>
        <v>30</v>
      </c>
      <c r="F104" s="5">
        <v>10</v>
      </c>
      <c r="G104" s="5">
        <v>11</v>
      </c>
      <c r="H104" s="5">
        <v>12</v>
      </c>
      <c r="I104" s="20">
        <v>11</v>
      </c>
      <c r="J104" s="18">
        <f aca="true" t="shared" si="48" ref="J104:J112">IF(AND(K104&lt;&gt;"",K104&lt;&gt;"+++",K104&gt;=17.5),ROUND(K104,0),"")</f>
      </c>
      <c r="K104" s="5">
        <f aca="true" t="shared" si="49" ref="K104:K112">IF(L104&lt;&gt;"",IF(L104="*","+++",SUM(L104:O104)/44*30),"")</f>
      </c>
      <c r="O104" s="20"/>
      <c r="P104" s="18">
        <f t="shared" si="41"/>
      </c>
      <c r="Q104" s="5">
        <f aca="true" t="shared" si="50" ref="Q104:Q112">IF(R104&lt;&gt;"",IF(R104="*","+++",SUM(R104:U104)/44*30),"")</f>
      </c>
      <c r="U104" s="20"/>
      <c r="V104" s="18">
        <f t="shared" si="42"/>
      </c>
      <c r="W104" s="5">
        <f aca="true" t="shared" si="51" ref="W104:W112">IF(X104&lt;&gt;"",IF(X104="*","+++",SUM(X104:AA104)/44*30),"")</f>
      </c>
      <c r="AA104" s="20"/>
      <c r="AB104" s="18">
        <f t="shared" si="43"/>
      </c>
      <c r="AC104" s="5">
        <f aca="true" t="shared" si="52" ref="AC104:AC112">IF(AD104&lt;&gt;"",IF(AD104="*","+++",SUM(AD104:AG104)/44*30),"")</f>
      </c>
      <c r="AG104" s="20"/>
      <c r="AH104" s="18">
        <f t="shared" si="44"/>
      </c>
      <c r="AI104" s="5">
        <f aca="true" t="shared" si="53" ref="AI104:AI112">IF(AJ104&lt;&gt;"",IF(AJ104="*","+++",SUM(AJ104:AM104)/44*30),"")</f>
      </c>
      <c r="AM104" s="20"/>
    </row>
    <row r="105" spans="1:39" ht="12.75">
      <c r="A105" s="3">
        <v>670795</v>
      </c>
      <c r="B105" s="9">
        <f t="shared" si="27"/>
        <v>29</v>
      </c>
      <c r="C105" s="9">
        <f t="shared" si="45"/>
      </c>
      <c r="D105" s="18">
        <f t="shared" si="46"/>
        <v>29</v>
      </c>
      <c r="E105" s="5">
        <f t="shared" si="47"/>
        <v>28.636363636363637</v>
      </c>
      <c r="F105" s="5">
        <v>10.5</v>
      </c>
      <c r="G105" s="5">
        <v>11</v>
      </c>
      <c r="H105" s="5">
        <v>11.5</v>
      </c>
      <c r="I105" s="20">
        <v>9</v>
      </c>
      <c r="J105" s="18">
        <f t="shared" si="48"/>
      </c>
      <c r="K105" s="5">
        <f t="shared" si="49"/>
      </c>
      <c r="O105" s="20"/>
      <c r="P105" s="18">
        <f t="shared" si="41"/>
      </c>
      <c r="Q105" s="5">
        <f t="shared" si="50"/>
      </c>
      <c r="U105" s="20"/>
      <c r="V105" s="18">
        <f t="shared" si="42"/>
      </c>
      <c r="W105" s="5">
        <f t="shared" si="51"/>
      </c>
      <c r="AA105" s="20"/>
      <c r="AB105" s="18">
        <f t="shared" si="43"/>
      </c>
      <c r="AC105" s="5">
        <f t="shared" si="52"/>
      </c>
      <c r="AG105" s="20"/>
      <c r="AH105" s="18">
        <f t="shared" si="44"/>
      </c>
      <c r="AI105" s="5">
        <f t="shared" si="53"/>
      </c>
      <c r="AM105" s="20"/>
    </row>
    <row r="106" spans="1:39" ht="12.75">
      <c r="A106" s="3">
        <v>670802</v>
      </c>
      <c r="B106" s="9">
        <f t="shared" si="27"/>
        <v>28</v>
      </c>
      <c r="C106" s="9">
        <f t="shared" si="45"/>
      </c>
      <c r="D106" s="18">
        <f t="shared" si="46"/>
        <v>28</v>
      </c>
      <c r="E106" s="5">
        <f t="shared" si="47"/>
        <v>28.295454545454547</v>
      </c>
      <c r="F106" s="5">
        <v>11</v>
      </c>
      <c r="G106" s="5">
        <v>10.5</v>
      </c>
      <c r="H106" s="5">
        <v>11.5</v>
      </c>
      <c r="I106" s="20">
        <v>8.5</v>
      </c>
      <c r="J106" s="18">
        <f t="shared" si="48"/>
      </c>
      <c r="K106" s="5">
        <f t="shared" si="49"/>
      </c>
      <c r="O106" s="20"/>
      <c r="P106" s="18">
        <f t="shared" si="41"/>
      </c>
      <c r="Q106" s="5">
        <f t="shared" si="50"/>
      </c>
      <c r="U106" s="20"/>
      <c r="V106" s="18">
        <f t="shared" si="42"/>
      </c>
      <c r="W106" s="5">
        <f t="shared" si="51"/>
      </c>
      <c r="AA106" s="20"/>
      <c r="AB106" s="18">
        <f t="shared" si="43"/>
      </c>
      <c r="AC106" s="5">
        <f t="shared" si="52"/>
      </c>
      <c r="AG106" s="20"/>
      <c r="AH106" s="18">
        <f t="shared" si="44"/>
      </c>
      <c r="AI106" s="5">
        <f t="shared" si="53"/>
      </c>
      <c r="AM106" s="20"/>
    </row>
    <row r="107" spans="1:39" ht="12.75">
      <c r="A107" s="3">
        <v>670863</v>
      </c>
      <c r="B107" s="9">
        <f t="shared" si="27"/>
        <v>24</v>
      </c>
      <c r="C107" s="9">
        <f t="shared" si="45"/>
      </c>
      <c r="D107" s="18">
        <f t="shared" si="46"/>
      </c>
      <c r="E107" s="5" t="str">
        <f t="shared" si="47"/>
        <v>+++</v>
      </c>
      <c r="F107" s="5" t="s">
        <v>13</v>
      </c>
      <c r="G107" s="5" t="s">
        <v>13</v>
      </c>
      <c r="H107" s="5" t="s">
        <v>13</v>
      </c>
      <c r="I107" s="20" t="s">
        <v>13</v>
      </c>
      <c r="J107" s="18">
        <f t="shared" si="48"/>
        <v>24</v>
      </c>
      <c r="K107" s="5">
        <f t="shared" si="49"/>
        <v>23.522727272727273</v>
      </c>
      <c r="L107" s="5">
        <v>10</v>
      </c>
      <c r="M107" s="5">
        <v>11</v>
      </c>
      <c r="N107" s="5">
        <v>11.5</v>
      </c>
      <c r="O107" s="20">
        <v>2</v>
      </c>
      <c r="P107" s="18">
        <f t="shared" si="41"/>
      </c>
      <c r="Q107" s="5">
        <f t="shared" si="50"/>
      </c>
      <c r="U107" s="20"/>
      <c r="V107" s="18">
        <f t="shared" si="42"/>
      </c>
      <c r="W107" s="5">
        <f t="shared" si="51"/>
      </c>
      <c r="AA107" s="20"/>
      <c r="AB107" s="18">
        <f t="shared" si="43"/>
      </c>
      <c r="AC107" s="5">
        <f t="shared" si="52"/>
      </c>
      <c r="AG107" s="20"/>
      <c r="AH107" s="18">
        <f t="shared" si="44"/>
      </c>
      <c r="AI107" s="5">
        <f t="shared" si="53"/>
      </c>
      <c r="AM107" s="20"/>
    </row>
    <row r="108" spans="1:39" ht="12.75">
      <c r="A108" s="3">
        <v>670909</v>
      </c>
      <c r="B108" s="9">
        <f t="shared" si="27"/>
        <v>25</v>
      </c>
      <c r="C108" s="9">
        <f t="shared" si="45"/>
      </c>
      <c r="D108" s="18">
        <f t="shared" si="46"/>
      </c>
      <c r="E108" s="5">
        <f t="shared" si="47"/>
      </c>
      <c r="I108" s="20"/>
      <c r="J108" s="18">
        <f t="shared" si="48"/>
        <v>25</v>
      </c>
      <c r="K108" s="5">
        <f t="shared" si="49"/>
        <v>25.227272727272727</v>
      </c>
      <c r="L108" s="5">
        <v>11.5</v>
      </c>
      <c r="M108" s="5">
        <v>5</v>
      </c>
      <c r="N108" s="5">
        <v>10</v>
      </c>
      <c r="O108" s="20">
        <v>10.5</v>
      </c>
      <c r="P108" s="18">
        <f t="shared" si="41"/>
      </c>
      <c r="Q108" s="5">
        <f t="shared" si="50"/>
      </c>
      <c r="U108" s="20"/>
      <c r="V108" s="18">
        <f t="shared" si="42"/>
      </c>
      <c r="W108" s="5">
        <f t="shared" si="51"/>
      </c>
      <c r="AA108" s="20"/>
      <c r="AB108" s="18">
        <f t="shared" si="43"/>
      </c>
      <c r="AC108" s="5">
        <f t="shared" si="52"/>
      </c>
      <c r="AG108" s="20"/>
      <c r="AH108" s="18">
        <f t="shared" si="44"/>
      </c>
      <c r="AI108" s="5">
        <f t="shared" si="53"/>
      </c>
      <c r="AM108" s="20"/>
    </row>
    <row r="109" spans="1:39" ht="12.75">
      <c r="A109" s="3">
        <v>684172</v>
      </c>
      <c r="B109" s="9">
        <f t="shared" si="27"/>
        <v>23</v>
      </c>
      <c r="C109" s="9">
        <f t="shared" si="45"/>
      </c>
      <c r="D109" s="18">
        <f t="shared" si="46"/>
      </c>
      <c r="E109" s="5">
        <f t="shared" si="47"/>
      </c>
      <c r="I109" s="20"/>
      <c r="J109" s="18">
        <f t="shared" si="48"/>
        <v>23</v>
      </c>
      <c r="K109" s="5">
        <f t="shared" si="49"/>
        <v>22.84090909090909</v>
      </c>
      <c r="L109" s="5">
        <v>7.5</v>
      </c>
      <c r="M109" s="5">
        <v>5.5</v>
      </c>
      <c r="N109" s="5">
        <v>9.5</v>
      </c>
      <c r="O109" s="20">
        <v>11</v>
      </c>
      <c r="P109" s="18">
        <f t="shared" si="41"/>
      </c>
      <c r="Q109" s="5">
        <f t="shared" si="50"/>
      </c>
      <c r="U109" s="20"/>
      <c r="V109" s="18">
        <f t="shared" si="42"/>
      </c>
      <c r="W109" s="5">
        <f t="shared" si="51"/>
      </c>
      <c r="AA109" s="20"/>
      <c r="AB109" s="18">
        <f t="shared" si="43"/>
      </c>
      <c r="AC109" s="5">
        <f t="shared" si="52"/>
      </c>
      <c r="AG109" s="20"/>
      <c r="AH109" s="18">
        <f t="shared" si="44"/>
      </c>
      <c r="AI109" s="5">
        <f t="shared" si="53"/>
      </c>
      <c r="AM109" s="20"/>
    </row>
    <row r="110" spans="1:39" ht="12.75">
      <c r="A110" s="3">
        <v>686979</v>
      </c>
      <c r="B110" s="9">
        <f t="shared" si="27"/>
      </c>
      <c r="C110" s="9">
        <f>IF(MAX(D110,J110,D110,D110,D110,D110)&gt;30,"SI","")</f>
      </c>
      <c r="D110" s="18">
        <f t="shared" si="46"/>
      </c>
      <c r="E110" s="5">
        <f>IF(F110&lt;&gt;"",IF(F110="*","+++",SUM(F110:I110)/44*30),"")</f>
      </c>
      <c r="I110" s="20"/>
      <c r="J110" s="18">
        <f t="shared" si="48"/>
      </c>
      <c r="K110" s="5">
        <f>IF(L110&lt;&gt;"",IF(L110="*","+++",SUM(L110:O110)/44*30),"")</f>
      </c>
      <c r="L110"/>
      <c r="M110"/>
      <c r="N110"/>
      <c r="O110"/>
      <c r="P110" s="18">
        <f>IF(AND(Q110&lt;&gt;"",Q110&lt;&gt;"+++",Q110&gt;=17.5),ROUND(Q110,0),"")</f>
      </c>
      <c r="Q110" s="5">
        <f>IF(R110&lt;&gt;"",IF(R110="*","+++",SUM(R110:U110)/44*30),"")</f>
      </c>
      <c r="U110" s="20"/>
      <c r="V110" s="18">
        <f>IF(AND(W110&lt;&gt;"",W110&lt;&gt;"+++",W110&gt;=17.5),ROUND(W110,0),"")</f>
      </c>
      <c r="W110" s="5">
        <f>IF(X110&lt;&gt;"",IF(X110="*","+++",SUM(X110:AA110)/44*30),"")</f>
      </c>
      <c r="AA110" s="20"/>
      <c r="AB110" s="18">
        <f>IF(AND(AC110&lt;&gt;"",AC110&lt;&gt;"+++",AC110&gt;=17.5),ROUND(AC110,0),"")</f>
      </c>
      <c r="AC110" s="5">
        <f>IF(AD110&lt;&gt;"",IF(AD110="*","+++",SUM(AD110:AG110)/44*30),"")</f>
      </c>
      <c r="AG110" s="20"/>
      <c r="AH110" s="18">
        <f>IF(AND(AI110&lt;&gt;"",AI110&lt;&gt;"+++",AI110&gt;=17.5),ROUND(AI110,0),"")</f>
      </c>
      <c r="AI110" s="5">
        <f>IF(AJ110&lt;&gt;"",IF(AJ110="*","+++",SUM(AJ110:AM110)/44*30),"")</f>
        <v>6.818181818181818</v>
      </c>
      <c r="AJ110" s="5">
        <v>5.5</v>
      </c>
      <c r="AK110" s="5">
        <v>1</v>
      </c>
      <c r="AL110" s="5">
        <v>1</v>
      </c>
      <c r="AM110" s="20">
        <v>2.5</v>
      </c>
    </row>
    <row r="111" spans="1:39" ht="12.75">
      <c r="A111" s="24" t="s">
        <v>14</v>
      </c>
      <c r="B111" s="9">
        <f t="shared" si="27"/>
        <v>25</v>
      </c>
      <c r="C111" s="9">
        <f t="shared" si="45"/>
      </c>
      <c r="D111" s="18">
        <f t="shared" si="46"/>
        <v>25</v>
      </c>
      <c r="E111" s="5">
        <f t="shared" si="47"/>
        <v>25.227272727272727</v>
      </c>
      <c r="F111" s="5">
        <v>10.5</v>
      </c>
      <c r="G111" s="5">
        <v>11</v>
      </c>
      <c r="H111" s="5">
        <v>6</v>
      </c>
      <c r="I111" s="20">
        <v>9.5</v>
      </c>
      <c r="J111" s="18">
        <f t="shared" si="48"/>
      </c>
      <c r="K111" s="5">
        <f t="shared" si="49"/>
      </c>
      <c r="O111" s="20"/>
      <c r="P111" s="18">
        <f t="shared" si="41"/>
      </c>
      <c r="Q111" s="5">
        <f t="shared" si="50"/>
      </c>
      <c r="U111" s="20"/>
      <c r="V111" s="18">
        <f t="shared" si="42"/>
      </c>
      <c r="W111" s="5">
        <f t="shared" si="51"/>
      </c>
      <c r="AA111" s="20"/>
      <c r="AB111" s="18">
        <f t="shared" si="43"/>
      </c>
      <c r="AC111" s="5">
        <f t="shared" si="52"/>
      </c>
      <c r="AG111" s="20"/>
      <c r="AH111" s="18">
        <f t="shared" si="44"/>
      </c>
      <c r="AI111" s="5">
        <f t="shared" si="53"/>
      </c>
      <c r="AM111" s="20"/>
    </row>
    <row r="112" spans="1:39" ht="13.5" thickBot="1">
      <c r="A112" s="25" t="s">
        <v>15</v>
      </c>
      <c r="B112" s="9">
        <f>IF(OR(D112&lt;&gt;"",J112&lt;&gt;"",P112&lt;&gt;"",V112&lt;&gt;"",AB112&lt;&gt;"",AH112&lt;&gt;""),MIN(30,MAX(D112,J112,P112,V112,AB112,AH112)),"")</f>
      </c>
      <c r="C112" s="9">
        <f t="shared" si="45"/>
      </c>
      <c r="D112" s="21">
        <f t="shared" si="46"/>
      </c>
      <c r="E112" s="22" t="str">
        <f t="shared" si="47"/>
        <v>+++</v>
      </c>
      <c r="F112" s="22" t="s">
        <v>13</v>
      </c>
      <c r="G112" s="22" t="s">
        <v>13</v>
      </c>
      <c r="H112" s="22" t="s">
        <v>13</v>
      </c>
      <c r="I112" s="23" t="s">
        <v>13</v>
      </c>
      <c r="J112" s="21">
        <f t="shared" si="48"/>
      </c>
      <c r="K112" s="22">
        <f t="shared" si="49"/>
      </c>
      <c r="L112" s="22"/>
      <c r="M112" s="22"/>
      <c r="N112" s="22"/>
      <c r="O112" s="23"/>
      <c r="P112" s="21">
        <f t="shared" si="41"/>
      </c>
      <c r="Q112" s="22">
        <f t="shared" si="50"/>
      </c>
      <c r="R112" s="22"/>
      <c r="S112" s="22"/>
      <c r="T112" s="22"/>
      <c r="U112" s="23"/>
      <c r="V112" s="21">
        <f t="shared" si="42"/>
      </c>
      <c r="W112" s="22">
        <f t="shared" si="51"/>
      </c>
      <c r="X112" s="22"/>
      <c r="Y112" s="22"/>
      <c r="Z112" s="22"/>
      <c r="AA112" s="23"/>
      <c r="AB112" s="21">
        <f t="shared" si="43"/>
      </c>
      <c r="AC112" s="22">
        <f t="shared" si="52"/>
      </c>
      <c r="AD112" s="22"/>
      <c r="AE112" s="22"/>
      <c r="AF112" s="22"/>
      <c r="AG112" s="23"/>
      <c r="AH112" s="21">
        <f t="shared" si="44"/>
      </c>
      <c r="AI112" s="22">
        <f t="shared" si="53"/>
      </c>
      <c r="AJ112" s="22"/>
      <c r="AK112" s="22"/>
      <c r="AL112" s="22"/>
      <c r="AM112" s="23"/>
    </row>
    <row r="113" spans="1:34" ht="13.5" thickTop="1">
      <c r="A113" s="2"/>
      <c r="B113" s="8"/>
      <c r="C113" s="8"/>
      <c r="D113" s="8"/>
      <c r="J113" s="8"/>
      <c r="P113" s="8"/>
      <c r="V113" s="8"/>
      <c r="AB113" s="8"/>
      <c r="AH113" s="8"/>
    </row>
    <row r="114" spans="1:35" ht="12.75">
      <c r="A114" s="10" t="s">
        <v>7</v>
      </c>
      <c r="B114" s="8"/>
      <c r="C114" s="8"/>
      <c r="D114" s="8"/>
      <c r="E114" s="7">
        <v>55</v>
      </c>
      <c r="J114" s="8"/>
      <c r="K114" s="7">
        <v>38</v>
      </c>
      <c r="P114" s="8"/>
      <c r="Q114" s="7">
        <v>27</v>
      </c>
      <c r="V114" s="8"/>
      <c r="W114" s="7">
        <v>16</v>
      </c>
      <c r="AB114" s="8"/>
      <c r="AC114" s="7">
        <v>4</v>
      </c>
      <c r="AH114" s="8"/>
      <c r="AI114" s="7">
        <v>10</v>
      </c>
    </row>
    <row r="115" spans="1:35" ht="12.75">
      <c r="A115" s="10" t="s">
        <v>8</v>
      </c>
      <c r="B115" s="8"/>
      <c r="C115" s="8"/>
      <c r="D115" s="8"/>
      <c r="E115" s="7">
        <v>36</v>
      </c>
      <c r="J115" s="8"/>
      <c r="K115" s="7">
        <v>28</v>
      </c>
      <c r="P115" s="8"/>
      <c r="Q115" s="7">
        <v>18</v>
      </c>
      <c r="V115" s="8"/>
      <c r="W115" s="7">
        <v>16</v>
      </c>
      <c r="AB115" s="8"/>
      <c r="AC115" s="7">
        <v>4</v>
      </c>
      <c r="AH115" s="8"/>
      <c r="AI115" s="7">
        <v>10</v>
      </c>
    </row>
    <row r="116" spans="1:35" ht="12.75">
      <c r="A116" s="10" t="s">
        <v>9</v>
      </c>
      <c r="B116" s="8"/>
      <c r="C116" s="8"/>
      <c r="D116" s="8"/>
      <c r="E116" s="7">
        <f>COUNTIF(E2:E113,"+++")</f>
        <v>7</v>
      </c>
      <c r="J116" s="8"/>
      <c r="K116" s="7">
        <f>COUNTIF(K2:K113,"+++")</f>
        <v>2</v>
      </c>
      <c r="P116" s="8"/>
      <c r="Q116" s="7">
        <f>COUNTIF(Q2:Q113,"+++")</f>
        <v>4</v>
      </c>
      <c r="V116" s="8"/>
      <c r="W116" s="7">
        <f>COUNTIF(W2:W113,"+++")</f>
        <v>3</v>
      </c>
      <c r="AB116" s="8"/>
      <c r="AC116" s="7">
        <f>COUNTIF(AC2:AC113,"+++")</f>
        <v>0</v>
      </c>
      <c r="AH116" s="8"/>
      <c r="AI116" s="7">
        <f>COUNTIF(AI2:AI113,"+++")</f>
        <v>0</v>
      </c>
    </row>
    <row r="117" spans="1:35" ht="12.75">
      <c r="A117" s="10" t="s">
        <v>10</v>
      </c>
      <c r="B117" s="11">
        <f>COUNTIF(B2:B113,"&gt;=17,5")</f>
        <v>67</v>
      </c>
      <c r="C117" s="11">
        <f>COUNTIF(C2:C113,"=SI")</f>
        <v>6</v>
      </c>
      <c r="D117" s="11">
        <f>COUNTIF(D2:D113,"&gt;=17,5")</f>
        <v>27</v>
      </c>
      <c r="E117" s="7">
        <f>COUNTIF(E2:E113,"&gt;=0")</f>
        <v>29</v>
      </c>
      <c r="J117" s="11">
        <f>COUNTIF(J2:J113,"&gt;=17,5")</f>
        <v>14</v>
      </c>
      <c r="K117" s="7">
        <f>COUNTIF(K2:K113,"&gt;=0")</f>
        <v>26</v>
      </c>
      <c r="P117" s="11">
        <f>COUNTIF(P2:P113,"&gt;=17,5")</f>
        <v>9</v>
      </c>
      <c r="Q117" s="7">
        <f>COUNTIF(Q2:Q113,"&gt;=0")</f>
        <v>14</v>
      </c>
      <c r="V117" s="11">
        <f>COUNTIF(V2:V113,"&gt;=17,5")</f>
        <v>8</v>
      </c>
      <c r="W117" s="7">
        <f>COUNTIF(W2:W113,"&gt;=0")</f>
        <v>13</v>
      </c>
      <c r="AB117" s="11">
        <f>COUNTIF(AB2:AB113,"&gt;=17,5")</f>
        <v>2</v>
      </c>
      <c r="AC117" s="7">
        <f>COUNTIF(AC2:AC113,"&gt;=0")</f>
        <v>4</v>
      </c>
      <c r="AH117" s="11">
        <f>COUNTIF(AH2:AH113,"&gt;=17,5")</f>
        <v>9</v>
      </c>
      <c r="AI117" s="7">
        <f>COUNTIF(AI2:AI113,"&gt;=0")</f>
        <v>10</v>
      </c>
    </row>
    <row r="118" spans="1:35" ht="12.75">
      <c r="A118" s="10"/>
      <c r="B118" s="11"/>
      <c r="C118" s="11"/>
      <c r="D118" s="11"/>
      <c r="E118" s="7"/>
      <c r="J118" s="11"/>
      <c r="K118" s="7"/>
      <c r="P118" s="11"/>
      <c r="Q118" s="7"/>
      <c r="V118" s="11"/>
      <c r="W118" s="7"/>
      <c r="AB118" s="11"/>
      <c r="AC118" s="7"/>
      <c r="AH118" s="11"/>
      <c r="AI118" s="7"/>
    </row>
    <row r="119" spans="1:35" ht="12.75">
      <c r="A119" s="10" t="s">
        <v>5</v>
      </c>
      <c r="B119" s="12">
        <f>SUM(B2:B113)/COUNTIF(B2:B113,"&gt;0")</f>
        <v>24.955223880597014</v>
      </c>
      <c r="C119" s="12"/>
      <c r="D119" s="12">
        <f>SUM(D2:D113)/COUNTIF(D2:D113,"&gt;0")</f>
        <v>26</v>
      </c>
      <c r="E119" s="6">
        <f>SUM(E2:E113)/COUNTIF(E2:E113,"&gt;0")</f>
        <v>25.250783699059568</v>
      </c>
      <c r="J119" s="12">
        <f>SUM(J2:J113)/COUNTIF(J2:J113,"&gt;0")</f>
        <v>25.571428571428573</v>
      </c>
      <c r="K119" s="6">
        <f>SUM(K2:K113)/COUNTIF(K2:K113,"&gt;0")</f>
        <v>20.625</v>
      </c>
      <c r="P119" s="12">
        <f>SUM(P2:P113)/COUNTIF(P2:P113,"&gt;0")</f>
        <v>22.88888888888889</v>
      </c>
      <c r="Q119" s="6">
        <f>SUM(Q2:Q113)/COUNTIF(Q2:Q113,"&gt;0")</f>
        <v>19.266233766233768</v>
      </c>
      <c r="V119" s="12">
        <f>SUM(V2:V113)/COUNTIF(V2:V113,"&gt;0")</f>
        <v>23.875</v>
      </c>
      <c r="W119" s="6">
        <f>SUM(W2:W113)/COUNTIF(W2:W113,"&gt;0")</f>
        <v>19.22202797202797</v>
      </c>
      <c r="AB119" s="12">
        <f>SUM(AB2:AB113)/COUNTIF(AB2:AB113,"&gt;0")</f>
        <v>18.5</v>
      </c>
      <c r="AC119" s="6">
        <f>SUM(AC2:AC113)/COUNTIF(AC2:AC113,"&gt;0")</f>
        <v>14.0625</v>
      </c>
      <c r="AH119" s="12">
        <f>SUM(AH2:AH113)/COUNTIF(AH2:AH113,"&gt;0")</f>
        <v>24.88888888888889</v>
      </c>
      <c r="AI119" s="6">
        <f>SUM(AI2:AI113)/COUNTIF(AI2:AI113,"&gt;0")</f>
        <v>23.045454545454543</v>
      </c>
    </row>
    <row r="122" spans="2:3" ht="12.75">
      <c r="B122" s="11"/>
      <c r="C122" s="11"/>
    </row>
  </sheetData>
  <printOptions gridLines="1" headings="1"/>
  <pageMargins left="0.5905511811023623" right="0.5511811023622047" top="0.5905511811023623" bottom="0.5511811023622047" header="0" footer="0"/>
  <pageSetup fitToHeight="1" fitToWidth="1" horizontalDpi="600" verticalDpi="600" orientation="landscape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2004-06-28T10:58:22Z</cp:lastPrinted>
  <dcterms:created xsi:type="dcterms:W3CDTF">2005-05-30T05:08:28Z</dcterms:created>
  <dcterms:modified xsi:type="dcterms:W3CDTF">2005-03-15T17:07:30Z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