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1475" windowHeight="8955" tabRatio="463" activeTab="0"/>
  </bookViews>
  <sheets>
    <sheet name="Appello 4" sheetId="1" r:id="rId1"/>
  </sheets>
  <definedNames/>
  <calcPr fullCalcOnLoad="1"/>
</workbook>
</file>

<file path=xl/sharedStrings.xml><?xml version="1.0" encoding="utf-8"?>
<sst xmlns="http://schemas.openxmlformats.org/spreadsheetml/2006/main" count="110" uniqueCount="17">
  <si>
    <t>MATR.</t>
  </si>
  <si>
    <t>Es. 1</t>
  </si>
  <si>
    <t>Es. 2</t>
  </si>
  <si>
    <t>Es. 3</t>
  </si>
  <si>
    <t>Es. 4</t>
  </si>
  <si>
    <t>Media</t>
  </si>
  <si>
    <t>VOTO</t>
  </si>
  <si>
    <t>Iscr.</t>
  </si>
  <si>
    <t>Pres.</t>
  </si>
  <si>
    <t>Ritir.</t>
  </si>
  <si>
    <t>Cons.</t>
  </si>
  <si>
    <t>Esercizi</t>
  </si>
  <si>
    <t>VERB.</t>
  </si>
  <si>
    <t>*</t>
  </si>
  <si>
    <t>ERASM</t>
  </si>
  <si>
    <t>T00454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</si>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</sst>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4" bestFit="1" customWidth="1"/>
    <col min="2" max="2" width="6.28125" style="10" bestFit="1" customWidth="1"/>
    <col min="3" max="3" width="6.00390625" style="10" bestFit="1" customWidth="1"/>
    <col min="4" max="4" width="6.28125" style="10" bestFit="1" customWidth="1"/>
    <col min="5" max="5" width="8.00390625" style="5" bestFit="1" customWidth="1"/>
    <col min="6" max="9" width="5.421875" style="5" bestFit="1" customWidth="1"/>
    <col min="10" max="10" width="6.28125" style="10" bestFit="1" customWidth="1"/>
    <col min="11" max="11" width="8.00390625" style="5" bestFit="1" customWidth="1"/>
    <col min="12" max="15" width="5.42187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7" width="5.421875" style="5" bestFit="1" customWidth="1"/>
    <col min="28" max="28" width="6.28125" style="10" bestFit="1" customWidth="1"/>
    <col min="29" max="29" width="8.00390625" style="5" bestFit="1" customWidth="1"/>
    <col min="30" max="33" width="5.421875" style="5" bestFit="1" customWidth="1"/>
    <col min="34" max="34" width="6.28125" style="10" bestFit="1" customWidth="1"/>
    <col min="35" max="35" width="8.00390625" style="5" bestFit="1" customWidth="1"/>
    <col min="36" max="39" width="5.421875" style="5" bestFit="1" customWidth="1"/>
    <col min="40" max="16384" width="11.421875" style="0" customWidth="1"/>
  </cols>
  <sheetData>
    <row r="1" spans="1:39" s="13" customFormat="1" ht="12.75">
      <c r="A1" s="8" t="s">
        <v>0</v>
      </c>
      <c r="B1" s="8" t="s">
        <v>12</v>
      </c>
      <c r="C1" s="8" t="s">
        <v>16</v>
      </c>
      <c r="D1" s="8" t="s">
        <v>6</v>
      </c>
      <c r="E1" s="8" t="s">
        <v>11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6</v>
      </c>
      <c r="K1" s="8" t="s">
        <v>11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6</v>
      </c>
      <c r="Q1" s="8" t="s">
        <v>11</v>
      </c>
      <c r="R1" s="8" t="s">
        <v>1</v>
      </c>
      <c r="S1" s="8" t="s">
        <v>2</v>
      </c>
      <c r="T1" s="8" t="s">
        <v>3</v>
      </c>
      <c r="U1" s="8" t="s">
        <v>4</v>
      </c>
      <c r="V1" s="8" t="s">
        <v>6</v>
      </c>
      <c r="W1" s="8" t="s">
        <v>11</v>
      </c>
      <c r="X1" s="8" t="s">
        <v>1</v>
      </c>
      <c r="Y1" s="8" t="s">
        <v>2</v>
      </c>
      <c r="Z1" s="8" t="s">
        <v>3</v>
      </c>
      <c r="AA1" s="8" t="s">
        <v>4</v>
      </c>
      <c r="AB1" s="8" t="s">
        <v>6</v>
      </c>
      <c r="AC1" s="8" t="s">
        <v>11</v>
      </c>
      <c r="AD1" s="8" t="s">
        <v>1</v>
      </c>
      <c r="AE1" s="8" t="s">
        <v>2</v>
      </c>
      <c r="AF1" s="8" t="s">
        <v>3</v>
      </c>
      <c r="AG1" s="8" t="s">
        <v>4</v>
      </c>
      <c r="AH1" s="8" t="s">
        <v>6</v>
      </c>
      <c r="AI1" s="8" t="s">
        <v>11</v>
      </c>
      <c r="AJ1" s="8" t="s">
        <v>1</v>
      </c>
      <c r="AK1" s="8" t="s">
        <v>2</v>
      </c>
      <c r="AL1" s="8" t="s">
        <v>3</v>
      </c>
      <c r="AM1" s="8" t="s">
        <v>4</v>
      </c>
    </row>
    <row r="2" spans="1:34" ht="13.5" thickBot="1">
      <c r="A2" s="1"/>
      <c r="B2" s="8"/>
      <c r="C2" s="8"/>
      <c r="D2" s="8"/>
      <c r="J2" s="8"/>
      <c r="P2" s="8"/>
      <c r="V2" s="8"/>
      <c r="AB2" s="8"/>
      <c r="AH2" s="8"/>
    </row>
    <row r="3" spans="1:39" ht="13.5" thickTop="1">
      <c r="A3" s="25">
        <v>549593</v>
      </c>
      <c r="B3" s="9">
        <f>IF(OR(D3&lt;&gt;"",J3&lt;&gt;"",P3&lt;&gt;"",V3&lt;&gt;"",AB3&lt;&gt;"",D3&lt;&gt;""),MIN(30,MAX(D3,J3,P3,V3,AB3,D3)),"")</f>
        <v>19</v>
      </c>
      <c r="C3" s="9">
        <f aca="true" t="shared" si="0" ref="C3:C34">IF(MAX(D3,J3,D3,D3,D3,D3)&gt;30,"SI","")</f>
      </c>
      <c r="D3" s="15">
        <f aca="true" t="shared" si="1" ref="D3:D33">IF(AND(E3&lt;&gt;"",E3&lt;&gt;"+++",E3&gt;=17.5),ROUND(E3,0),"")</f>
      </c>
      <c r="E3" s="16">
        <f aca="true" t="shared" si="2" ref="E3:E34">IF(F3&lt;&gt;"",IF(F3="*","+++",SUM(F3:I3)/44*30),"")</f>
      </c>
      <c r="F3" s="16"/>
      <c r="G3" s="16"/>
      <c r="H3" s="16"/>
      <c r="I3" s="17"/>
      <c r="J3" s="15">
        <f aca="true" t="shared" si="3" ref="J3:J34">IF(AND(K3&lt;&gt;"",K3&lt;&gt;"+++",K3&gt;=17.5),ROUND(K3,0),"")</f>
        <v>19</v>
      </c>
      <c r="K3" s="16">
        <f aca="true" t="shared" si="4" ref="K3:K34">IF(L3&lt;&gt;"",IF(L3="*","+++",SUM(L3:O3)/44*30),"")</f>
        <v>19.09090909090909</v>
      </c>
      <c r="L3" s="16">
        <v>2.5</v>
      </c>
      <c r="M3" s="16">
        <v>9.5</v>
      </c>
      <c r="N3" s="16">
        <v>6.5</v>
      </c>
      <c r="O3" s="17">
        <v>9.5</v>
      </c>
      <c r="P3" s="15">
        <f aca="true" t="shared" si="5" ref="P3:P33">IF(AND(Q3&lt;&gt;"",Q3&lt;&gt;"+++",Q3&gt;=17.5),ROUND(Q3,0),"")</f>
      </c>
      <c r="Q3" s="16">
        <f aca="true" t="shared" si="6" ref="Q3:Q34">IF(R3&lt;&gt;"",IF(R3="*","+++",SUM(R3:U3)/44*30),"")</f>
      </c>
      <c r="R3" s="16"/>
      <c r="S3" s="16"/>
      <c r="T3" s="16"/>
      <c r="U3" s="17"/>
      <c r="V3" s="15">
        <f aca="true" t="shared" si="7" ref="V3:V33">IF(AND(W3&lt;&gt;"",W3&lt;&gt;"+++",W3&gt;=17.5),ROUND(W3,0),"")</f>
      </c>
      <c r="W3" s="16">
        <f aca="true" t="shared" si="8" ref="W3:W34">IF(X3&lt;&gt;"",IF(X3="*","+++",SUM(X3:AA3)/44*30),"")</f>
      </c>
      <c r="X3" s="16"/>
      <c r="Y3" s="16"/>
      <c r="Z3" s="16"/>
      <c r="AA3" s="17"/>
      <c r="AB3" s="15">
        <f aca="true" t="shared" si="9" ref="AB3:AB33">IF(AND(AC3&lt;&gt;"",AC3&lt;&gt;"+++",AC3&gt;=17.5),ROUND(AC3,0),"")</f>
      </c>
      <c r="AC3" s="16">
        <f aca="true" t="shared" si="10" ref="AC3:AC34">IF(AD3&lt;&gt;"",IF(AD3="*","+++",SUM(AD3:AG3)/44*30),"")</f>
      </c>
      <c r="AD3" s="16"/>
      <c r="AE3" s="16"/>
      <c r="AF3" s="16"/>
      <c r="AG3" s="17"/>
      <c r="AH3" s="15">
        <f aca="true" t="shared" si="11" ref="AH3:AH33">IF(AND(AI3&lt;&gt;"",AI3&lt;&gt;"+++",AI3&gt;=17.5),ROUND(AI3,0),"")</f>
      </c>
      <c r="AI3" s="16">
        <f aca="true" t="shared" si="12" ref="AI3:AI34">IF(AJ3&lt;&gt;"",IF(AJ3="*","+++",SUM(AJ3:AM3)/44*30),"")</f>
      </c>
      <c r="AJ3" s="16"/>
      <c r="AK3" s="16"/>
      <c r="AL3" s="16"/>
      <c r="AM3" s="17"/>
    </row>
    <row r="4" spans="1:39" ht="12.75">
      <c r="A4" s="25">
        <v>549815</v>
      </c>
      <c r="B4" s="9">
        <f aca="true" t="shared" si="13" ref="B4:B67">IF(OR(D4&lt;&gt;"",J4&lt;&gt;"",P4&lt;&gt;"",V4&lt;&gt;"",AB4&lt;&gt;"",D4&lt;&gt;""),MIN(30,MAX(D4,J4,P4,V4,AB4,D4)),"")</f>
        <v>19</v>
      </c>
      <c r="C4" s="9">
        <f t="shared" si="0"/>
      </c>
      <c r="D4" s="18">
        <f t="shared" si="1"/>
      </c>
      <c r="E4" s="5">
        <f t="shared" si="2"/>
      </c>
      <c r="I4" s="20"/>
      <c r="J4" s="18">
        <f t="shared" si="3"/>
        <v>19</v>
      </c>
      <c r="K4" s="5">
        <f t="shared" si="4"/>
        <v>18.75</v>
      </c>
      <c r="L4" s="5">
        <v>8.5</v>
      </c>
      <c r="M4" s="5">
        <v>9</v>
      </c>
      <c r="N4" s="5">
        <v>7.5</v>
      </c>
      <c r="O4" s="20">
        <v>2.5</v>
      </c>
      <c r="P4" s="18">
        <f t="shared" si="5"/>
      </c>
      <c r="Q4" s="5">
        <f t="shared" si="6"/>
      </c>
      <c r="U4" s="20"/>
      <c r="V4" s="18">
        <f t="shared" si="7"/>
      </c>
      <c r="W4" s="5">
        <f t="shared" si="8"/>
      </c>
      <c r="AA4" s="20"/>
      <c r="AB4" s="18">
        <f t="shared" si="9"/>
      </c>
      <c r="AC4" s="5">
        <f t="shared" si="10"/>
      </c>
      <c r="AG4" s="20"/>
      <c r="AH4" s="18">
        <f t="shared" si="11"/>
      </c>
      <c r="AI4" s="5">
        <f t="shared" si="12"/>
      </c>
      <c r="AM4" s="20"/>
    </row>
    <row r="5" spans="1:39" ht="12.75">
      <c r="A5" s="3">
        <v>562504</v>
      </c>
      <c r="B5" s="9">
        <f t="shared" si="13"/>
        <v>24</v>
      </c>
      <c r="C5" s="9">
        <f t="shared" si="0"/>
      </c>
      <c r="D5" s="18">
        <f t="shared" si="1"/>
      </c>
      <c r="E5" s="5">
        <f t="shared" si="2"/>
      </c>
      <c r="I5" s="20"/>
      <c r="J5" s="18">
        <f t="shared" si="3"/>
      </c>
      <c r="K5" s="5">
        <f t="shared" si="4"/>
      </c>
      <c r="O5" s="20"/>
      <c r="P5" s="18">
        <f t="shared" si="5"/>
        <v>24</v>
      </c>
      <c r="Q5" s="5">
        <f t="shared" si="6"/>
        <v>23.863636363636363</v>
      </c>
      <c r="R5" s="5">
        <v>7</v>
      </c>
      <c r="S5" s="5">
        <v>11.5</v>
      </c>
      <c r="T5" s="5">
        <v>12</v>
      </c>
      <c r="U5" s="20">
        <v>4.5</v>
      </c>
      <c r="V5" s="18">
        <f t="shared" si="7"/>
      </c>
      <c r="W5" s="5">
        <f t="shared" si="8"/>
      </c>
      <c r="AA5" s="20"/>
      <c r="AB5" s="18">
        <f t="shared" si="9"/>
      </c>
      <c r="AC5" s="5">
        <f t="shared" si="10"/>
      </c>
      <c r="AG5" s="20"/>
      <c r="AH5" s="18">
        <f t="shared" si="11"/>
      </c>
      <c r="AI5" s="5">
        <f t="shared" si="12"/>
      </c>
      <c r="AM5" s="20"/>
    </row>
    <row r="6" spans="1:39" ht="12.75">
      <c r="A6" s="3">
        <v>571497</v>
      </c>
      <c r="B6" s="9">
        <f t="shared" si="13"/>
        <v>30</v>
      </c>
      <c r="C6" s="9" t="str">
        <f t="shared" si="0"/>
        <v>SI</v>
      </c>
      <c r="D6" s="18">
        <f t="shared" si="1"/>
        <v>32</v>
      </c>
      <c r="E6" s="5">
        <f t="shared" si="2"/>
        <v>32.38636363636364</v>
      </c>
      <c r="F6" s="5">
        <v>11.5</v>
      </c>
      <c r="G6" s="5">
        <v>12</v>
      </c>
      <c r="H6" s="5">
        <v>12</v>
      </c>
      <c r="I6" s="20">
        <v>12</v>
      </c>
      <c r="J6" s="18">
        <f t="shared" si="3"/>
      </c>
      <c r="K6" s="5">
        <f t="shared" si="4"/>
      </c>
      <c r="O6" s="20"/>
      <c r="P6" s="18">
        <f t="shared" si="5"/>
      </c>
      <c r="Q6" s="5">
        <f t="shared" si="6"/>
      </c>
      <c r="U6" s="20"/>
      <c r="V6" s="18">
        <f t="shared" si="7"/>
      </c>
      <c r="W6" s="5">
        <f t="shared" si="8"/>
      </c>
      <c r="AA6" s="20"/>
      <c r="AB6" s="18">
        <f t="shared" si="9"/>
      </c>
      <c r="AC6" s="5">
        <f t="shared" si="10"/>
      </c>
      <c r="AG6" s="20"/>
      <c r="AH6" s="18">
        <f t="shared" si="11"/>
      </c>
      <c r="AI6" s="5">
        <f t="shared" si="12"/>
      </c>
      <c r="AM6" s="20"/>
    </row>
    <row r="7" spans="1:39" ht="12.75">
      <c r="A7" s="3">
        <v>592789</v>
      </c>
      <c r="B7" s="9">
        <f t="shared" si="13"/>
        <v>24</v>
      </c>
      <c r="C7" s="9">
        <f t="shared" si="0"/>
      </c>
      <c r="D7" s="18">
        <f t="shared" si="1"/>
      </c>
      <c r="E7" s="5">
        <f t="shared" si="2"/>
      </c>
      <c r="I7" s="20"/>
      <c r="J7" s="18">
        <f t="shared" si="3"/>
      </c>
      <c r="K7" s="5">
        <f t="shared" si="4"/>
      </c>
      <c r="O7" s="20"/>
      <c r="P7" s="18">
        <f t="shared" si="5"/>
        <v>24</v>
      </c>
      <c r="Q7" s="5">
        <f t="shared" si="6"/>
        <v>24.204545454545453</v>
      </c>
      <c r="R7" s="5">
        <v>6</v>
      </c>
      <c r="S7" s="5">
        <v>12.5</v>
      </c>
      <c r="T7" s="5">
        <v>12.5</v>
      </c>
      <c r="U7" s="20">
        <v>4.5</v>
      </c>
      <c r="V7" s="18">
        <f t="shared" si="7"/>
      </c>
      <c r="W7" s="5">
        <f t="shared" si="8"/>
      </c>
      <c r="AA7" s="20"/>
      <c r="AB7" s="18">
        <f t="shared" si="9"/>
      </c>
      <c r="AC7" s="5">
        <f t="shared" si="10"/>
      </c>
      <c r="AG7" s="20"/>
      <c r="AH7" s="18">
        <f t="shared" si="11"/>
      </c>
      <c r="AI7" s="5">
        <f t="shared" si="12"/>
      </c>
      <c r="AM7" s="20"/>
    </row>
    <row r="8" spans="1:39" ht="12.75">
      <c r="A8" s="3">
        <v>606561</v>
      </c>
      <c r="B8" s="9">
        <f t="shared" si="13"/>
        <v>29</v>
      </c>
      <c r="C8" s="9">
        <f t="shared" si="0"/>
      </c>
      <c r="D8" s="18">
        <f t="shared" si="1"/>
      </c>
      <c r="E8" s="5">
        <f t="shared" si="2"/>
      </c>
      <c r="I8" s="20"/>
      <c r="J8" s="18">
        <f t="shared" si="3"/>
      </c>
      <c r="K8" s="5">
        <f t="shared" si="4"/>
      </c>
      <c r="O8" s="20"/>
      <c r="P8" s="18">
        <f t="shared" si="5"/>
        <v>29</v>
      </c>
      <c r="Q8" s="5">
        <f t="shared" si="6"/>
        <v>29.31818181818182</v>
      </c>
      <c r="R8" s="5">
        <v>9</v>
      </c>
      <c r="S8" s="5">
        <v>11.5</v>
      </c>
      <c r="T8" s="5">
        <v>12</v>
      </c>
      <c r="U8" s="20">
        <v>10.5</v>
      </c>
      <c r="V8" s="18">
        <f t="shared" si="7"/>
      </c>
      <c r="W8" s="5">
        <f t="shared" si="8"/>
      </c>
      <c r="AA8" s="20"/>
      <c r="AB8" s="18">
        <f t="shared" si="9"/>
      </c>
      <c r="AC8" s="5">
        <f t="shared" si="10"/>
      </c>
      <c r="AG8" s="20"/>
      <c r="AH8" s="18">
        <f t="shared" si="11"/>
      </c>
      <c r="AI8" s="5">
        <f t="shared" si="12"/>
      </c>
      <c r="AM8" s="20"/>
    </row>
    <row r="9" spans="1:39" ht="12.75">
      <c r="A9" s="3">
        <v>607697</v>
      </c>
      <c r="B9" s="9">
        <f t="shared" si="13"/>
        <v>29</v>
      </c>
      <c r="C9" s="9">
        <f t="shared" si="0"/>
      </c>
      <c r="D9" s="18">
        <f t="shared" si="1"/>
        <v>29</v>
      </c>
      <c r="E9" s="5">
        <f t="shared" si="2"/>
        <v>28.636363636363637</v>
      </c>
      <c r="F9" s="5">
        <v>10</v>
      </c>
      <c r="G9" s="5">
        <v>8.5</v>
      </c>
      <c r="H9" s="5">
        <v>11.5</v>
      </c>
      <c r="I9" s="20">
        <v>12</v>
      </c>
      <c r="J9" s="18">
        <f t="shared" si="3"/>
      </c>
      <c r="K9" s="5">
        <f t="shared" si="4"/>
      </c>
      <c r="O9" s="20"/>
      <c r="P9" s="18">
        <f t="shared" si="5"/>
      </c>
      <c r="Q9" s="5">
        <f t="shared" si="6"/>
      </c>
      <c r="U9" s="20"/>
      <c r="V9" s="18">
        <f t="shared" si="7"/>
      </c>
      <c r="W9" s="5">
        <f t="shared" si="8"/>
      </c>
      <c r="AA9" s="20"/>
      <c r="AB9" s="18">
        <f t="shared" si="9"/>
      </c>
      <c r="AC9" s="5">
        <f t="shared" si="10"/>
      </c>
      <c r="AG9" s="20"/>
      <c r="AH9" s="18">
        <f t="shared" si="11"/>
      </c>
      <c r="AI9" s="5">
        <f t="shared" si="12"/>
      </c>
      <c r="AM9" s="20"/>
    </row>
    <row r="10" spans="1:39" ht="12.75">
      <c r="A10" s="3">
        <v>608867</v>
      </c>
      <c r="B10" s="9">
        <f t="shared" si="13"/>
        <v>25</v>
      </c>
      <c r="C10" s="9">
        <f t="shared" si="0"/>
      </c>
      <c r="D10" s="18">
        <f t="shared" si="1"/>
        <v>25</v>
      </c>
      <c r="E10" s="5">
        <f t="shared" si="2"/>
        <v>24.545454545454547</v>
      </c>
      <c r="F10" s="5">
        <v>5.5</v>
      </c>
      <c r="G10" s="5">
        <v>8</v>
      </c>
      <c r="H10" s="5">
        <v>12.5</v>
      </c>
      <c r="I10" s="20">
        <v>10</v>
      </c>
      <c r="J10" s="18">
        <f t="shared" si="3"/>
      </c>
      <c r="K10" s="5">
        <f t="shared" si="4"/>
      </c>
      <c r="O10" s="20"/>
      <c r="P10" s="18">
        <f t="shared" si="5"/>
      </c>
      <c r="Q10" s="5">
        <f t="shared" si="6"/>
      </c>
      <c r="U10" s="20"/>
      <c r="V10" s="18">
        <f t="shared" si="7"/>
      </c>
      <c r="W10" s="5">
        <f t="shared" si="8"/>
      </c>
      <c r="AA10" s="20"/>
      <c r="AB10" s="18">
        <f t="shared" si="9"/>
      </c>
      <c r="AC10" s="5">
        <f t="shared" si="10"/>
      </c>
      <c r="AG10" s="20"/>
      <c r="AH10" s="18">
        <f t="shared" si="11"/>
      </c>
      <c r="AI10" s="5">
        <f t="shared" si="12"/>
      </c>
      <c r="AM10" s="20"/>
    </row>
    <row r="11" spans="1:39" ht="12.75">
      <c r="A11" s="3">
        <v>609394</v>
      </c>
      <c r="B11" s="9">
        <f t="shared" si="13"/>
        <v>30</v>
      </c>
      <c r="C11" s="9" t="str">
        <f t="shared" si="0"/>
        <v>SI</v>
      </c>
      <c r="D11" s="18">
        <f t="shared" si="1"/>
        <v>31</v>
      </c>
      <c r="E11" s="5">
        <f t="shared" si="2"/>
        <v>30.68181818181818</v>
      </c>
      <c r="F11" s="5">
        <v>10</v>
      </c>
      <c r="G11" s="5">
        <v>11</v>
      </c>
      <c r="H11" s="5">
        <v>11.5</v>
      </c>
      <c r="I11" s="20">
        <v>12.5</v>
      </c>
      <c r="J11" s="18">
        <f t="shared" si="3"/>
      </c>
      <c r="K11" s="5">
        <f t="shared" si="4"/>
      </c>
      <c r="O11" s="20"/>
      <c r="P11" s="18">
        <f t="shared" si="5"/>
      </c>
      <c r="Q11" s="5">
        <f t="shared" si="6"/>
      </c>
      <c r="U11" s="20"/>
      <c r="V11" s="18">
        <f t="shared" si="7"/>
      </c>
      <c r="W11" s="5">
        <f t="shared" si="8"/>
      </c>
      <c r="AA11" s="20"/>
      <c r="AB11" s="18">
        <f t="shared" si="9"/>
      </c>
      <c r="AC11" s="5">
        <f t="shared" si="10"/>
      </c>
      <c r="AG11" s="20"/>
      <c r="AH11" s="18">
        <f t="shared" si="11"/>
      </c>
      <c r="AI11" s="5">
        <f t="shared" si="12"/>
      </c>
      <c r="AM11" s="20"/>
    </row>
    <row r="12" spans="1:39" ht="12.75">
      <c r="A12" s="14">
        <v>612798</v>
      </c>
      <c r="B12" s="9">
        <f t="shared" si="13"/>
      </c>
      <c r="C12" s="9">
        <f t="shared" si="0"/>
      </c>
      <c r="D12" s="18">
        <f t="shared" si="1"/>
      </c>
      <c r="E12" s="5">
        <f t="shared" si="2"/>
      </c>
      <c r="I12" s="20"/>
      <c r="J12" s="18">
        <f t="shared" si="3"/>
      </c>
      <c r="K12" s="5">
        <f t="shared" si="4"/>
      </c>
      <c r="O12" s="20"/>
      <c r="P12" s="18">
        <f t="shared" si="5"/>
      </c>
      <c r="Q12" s="5">
        <f t="shared" si="6"/>
      </c>
      <c r="U12" s="20"/>
      <c r="V12" s="18">
        <f t="shared" si="7"/>
      </c>
      <c r="W12" s="5">
        <f t="shared" si="8"/>
        <v>16.022727272727273</v>
      </c>
      <c r="X12" s="5">
        <v>3.5</v>
      </c>
      <c r="Y12" s="5">
        <v>9</v>
      </c>
      <c r="Z12" s="5">
        <v>5</v>
      </c>
      <c r="AA12" s="20">
        <v>6</v>
      </c>
      <c r="AB12" s="18">
        <f t="shared" si="9"/>
      </c>
      <c r="AC12" s="5">
        <f t="shared" si="10"/>
      </c>
      <c r="AG12" s="20"/>
      <c r="AH12" s="18">
        <f t="shared" si="11"/>
      </c>
      <c r="AI12" s="5">
        <f t="shared" si="12"/>
      </c>
      <c r="AM12" s="20"/>
    </row>
    <row r="13" spans="1:39" ht="12.75">
      <c r="A13" s="3">
        <v>616352</v>
      </c>
      <c r="B13" s="9">
        <f t="shared" si="13"/>
      </c>
      <c r="C13" s="9">
        <f t="shared" si="0"/>
      </c>
      <c r="D13" s="18">
        <f t="shared" si="1"/>
      </c>
      <c r="E13" s="5">
        <f t="shared" si="2"/>
      </c>
      <c r="I13" s="20"/>
      <c r="J13" s="18">
        <f t="shared" si="3"/>
      </c>
      <c r="K13" s="5">
        <f t="shared" si="4"/>
        <v>13.636363636363637</v>
      </c>
      <c r="L13" s="5">
        <v>9.5</v>
      </c>
      <c r="M13" s="5">
        <v>5.5</v>
      </c>
      <c r="N13" s="5">
        <v>5</v>
      </c>
      <c r="O13" s="20">
        <v>0</v>
      </c>
      <c r="P13" s="18">
        <f t="shared" si="5"/>
      </c>
      <c r="Q13" s="5" t="str">
        <f t="shared" si="6"/>
        <v>+++</v>
      </c>
      <c r="R13" s="5" t="s">
        <v>13</v>
      </c>
      <c r="S13" s="5" t="s">
        <v>13</v>
      </c>
      <c r="T13" s="5" t="s">
        <v>13</v>
      </c>
      <c r="U13" s="20" t="s">
        <v>13</v>
      </c>
      <c r="V13" s="18">
        <f t="shared" si="7"/>
      </c>
      <c r="W13" s="5">
        <f t="shared" si="8"/>
        <v>16.363636363636363</v>
      </c>
      <c r="X13" s="5">
        <v>9</v>
      </c>
      <c r="Y13" s="5">
        <v>3.5</v>
      </c>
      <c r="Z13" s="5">
        <v>9</v>
      </c>
      <c r="AA13" s="20">
        <v>2.5</v>
      </c>
      <c r="AB13" s="18">
        <f t="shared" si="9"/>
      </c>
      <c r="AC13" s="5">
        <f t="shared" si="10"/>
      </c>
      <c r="AG13" s="20"/>
      <c r="AH13" s="18">
        <f t="shared" si="11"/>
      </c>
      <c r="AI13" s="5">
        <f t="shared" si="12"/>
      </c>
      <c r="AM13" s="20"/>
    </row>
    <row r="14" spans="1:39" ht="12.75">
      <c r="A14" s="3">
        <v>618104</v>
      </c>
      <c r="B14" s="9">
        <f t="shared" si="13"/>
      </c>
      <c r="C14" s="9">
        <f t="shared" si="0"/>
      </c>
      <c r="D14" s="18">
        <f t="shared" si="1"/>
      </c>
      <c r="E14" s="5">
        <f t="shared" si="2"/>
      </c>
      <c r="I14" s="20"/>
      <c r="J14" s="18">
        <f t="shared" si="3"/>
      </c>
      <c r="K14" s="5">
        <f t="shared" si="4"/>
      </c>
      <c r="O14" s="20"/>
      <c r="P14" s="18">
        <f t="shared" si="5"/>
      </c>
      <c r="Q14" s="5">
        <f t="shared" si="6"/>
      </c>
      <c r="U14" s="20"/>
      <c r="V14" s="18">
        <f t="shared" si="7"/>
      </c>
      <c r="W14" s="5">
        <f t="shared" si="8"/>
        <v>5.113636363636363</v>
      </c>
      <c r="X14" s="5">
        <v>2.5</v>
      </c>
      <c r="Y14" s="5">
        <v>2</v>
      </c>
      <c r="Z14" s="5">
        <v>2</v>
      </c>
      <c r="AA14" s="20">
        <v>1</v>
      </c>
      <c r="AB14" s="18">
        <f t="shared" si="9"/>
      </c>
      <c r="AC14" s="5">
        <f t="shared" si="10"/>
      </c>
      <c r="AG14" s="20"/>
      <c r="AH14" s="18">
        <f t="shared" si="11"/>
      </c>
      <c r="AI14" s="5">
        <f t="shared" si="12"/>
      </c>
      <c r="AM14" s="20"/>
    </row>
    <row r="15" spans="1:39" ht="12.75">
      <c r="A15" s="3">
        <v>618265</v>
      </c>
      <c r="B15" s="9">
        <f t="shared" si="13"/>
        <v>26</v>
      </c>
      <c r="C15" s="9">
        <f t="shared" si="0"/>
      </c>
      <c r="D15" s="18">
        <f t="shared" si="1"/>
      </c>
      <c r="E15" s="5">
        <f t="shared" si="2"/>
      </c>
      <c r="I15" s="20"/>
      <c r="J15" s="18">
        <f t="shared" si="3"/>
      </c>
      <c r="K15" s="5">
        <f t="shared" si="4"/>
      </c>
      <c r="O15" s="20"/>
      <c r="P15" s="18">
        <f t="shared" si="5"/>
      </c>
      <c r="Q15" s="5">
        <f t="shared" si="6"/>
      </c>
      <c r="U15" s="20"/>
      <c r="V15" s="18">
        <f t="shared" si="7"/>
        <v>26</v>
      </c>
      <c r="W15" s="5">
        <f t="shared" si="8"/>
        <v>25.90909090909091</v>
      </c>
      <c r="X15" s="5">
        <v>7.5</v>
      </c>
      <c r="Y15" s="5">
        <v>10.5</v>
      </c>
      <c r="Z15" s="5">
        <v>11</v>
      </c>
      <c r="AA15" s="20">
        <v>9</v>
      </c>
      <c r="AB15" s="18">
        <f t="shared" si="9"/>
      </c>
      <c r="AC15" s="5">
        <f t="shared" si="10"/>
      </c>
      <c r="AG15" s="20"/>
      <c r="AH15" s="18">
        <f t="shared" si="11"/>
      </c>
      <c r="AI15" s="5">
        <f t="shared" si="12"/>
      </c>
      <c r="AM15" s="20"/>
    </row>
    <row r="16" spans="1:39" ht="12.75">
      <c r="A16" s="3">
        <v>619296</v>
      </c>
      <c r="B16" s="9">
        <f t="shared" si="13"/>
        <v>20</v>
      </c>
      <c r="C16" s="9">
        <f t="shared" si="0"/>
      </c>
      <c r="D16" s="18">
        <f t="shared" si="1"/>
      </c>
      <c r="E16" s="5" t="str">
        <f t="shared" si="2"/>
        <v>+++</v>
      </c>
      <c r="F16" s="5" t="s">
        <v>13</v>
      </c>
      <c r="G16" s="5" t="s">
        <v>13</v>
      </c>
      <c r="H16" s="5" t="s">
        <v>13</v>
      </c>
      <c r="I16" s="20" t="s">
        <v>13</v>
      </c>
      <c r="J16" s="18">
        <f t="shared" si="3"/>
      </c>
      <c r="K16" s="5">
        <f t="shared" si="4"/>
      </c>
      <c r="O16" s="20"/>
      <c r="P16" s="18">
        <f t="shared" si="5"/>
        <v>20</v>
      </c>
      <c r="Q16" s="5">
        <f t="shared" si="6"/>
        <v>20.113636363636363</v>
      </c>
      <c r="R16" s="5">
        <v>8</v>
      </c>
      <c r="S16" s="5">
        <v>10.5</v>
      </c>
      <c r="T16" s="5">
        <v>9.5</v>
      </c>
      <c r="U16" s="20">
        <v>1.5</v>
      </c>
      <c r="V16" s="18">
        <f t="shared" si="7"/>
      </c>
      <c r="W16" s="5">
        <f t="shared" si="8"/>
      </c>
      <c r="AA16" s="20"/>
      <c r="AB16" s="18">
        <f t="shared" si="9"/>
      </c>
      <c r="AC16" s="5">
        <f t="shared" si="10"/>
      </c>
      <c r="AG16" s="20"/>
      <c r="AH16" s="18">
        <f t="shared" si="11"/>
      </c>
      <c r="AI16" s="5">
        <f t="shared" si="12"/>
      </c>
      <c r="AM16" s="20"/>
    </row>
    <row r="17" spans="1:39" ht="12.75">
      <c r="A17" s="14">
        <v>619793</v>
      </c>
      <c r="B17" s="9">
        <f t="shared" si="13"/>
        <v>20</v>
      </c>
      <c r="C17" s="9">
        <f t="shared" si="0"/>
      </c>
      <c r="D17" s="18">
        <f t="shared" si="1"/>
      </c>
      <c r="E17" s="5">
        <f t="shared" si="2"/>
      </c>
      <c r="I17" s="20"/>
      <c r="J17" s="18">
        <f t="shared" si="3"/>
      </c>
      <c r="K17" s="5">
        <f t="shared" si="4"/>
        <v>14.65909090909091</v>
      </c>
      <c r="L17" s="5">
        <v>7</v>
      </c>
      <c r="M17" s="5">
        <v>5.5</v>
      </c>
      <c r="N17" s="5">
        <v>6</v>
      </c>
      <c r="O17" s="20">
        <v>3</v>
      </c>
      <c r="P17" s="18">
        <f t="shared" si="5"/>
        <v>20</v>
      </c>
      <c r="Q17" s="5">
        <f t="shared" si="6"/>
        <v>19.5</v>
      </c>
      <c r="R17" s="5">
        <v>3.5</v>
      </c>
      <c r="S17" s="5">
        <v>8</v>
      </c>
      <c r="T17" s="5">
        <v>11.5</v>
      </c>
      <c r="U17" s="20">
        <v>5.6</v>
      </c>
      <c r="V17" s="18">
        <f t="shared" si="7"/>
      </c>
      <c r="W17" s="5">
        <f t="shared" si="8"/>
      </c>
      <c r="AA17" s="20"/>
      <c r="AB17" s="18">
        <f t="shared" si="9"/>
      </c>
      <c r="AC17" s="5">
        <f t="shared" si="10"/>
      </c>
      <c r="AG17" s="20"/>
      <c r="AH17" s="18">
        <f t="shared" si="11"/>
      </c>
      <c r="AI17" s="5">
        <f t="shared" si="12"/>
      </c>
      <c r="AM17" s="20"/>
    </row>
    <row r="18" spans="1:39" ht="12.75">
      <c r="A18" s="3">
        <v>619970</v>
      </c>
      <c r="B18" s="9">
        <f t="shared" si="13"/>
      </c>
      <c r="C18" s="9">
        <f t="shared" si="0"/>
      </c>
      <c r="D18" s="18">
        <f t="shared" si="1"/>
      </c>
      <c r="E18" s="5">
        <f t="shared" si="2"/>
      </c>
      <c r="I18" s="20"/>
      <c r="J18" s="18">
        <f t="shared" si="3"/>
      </c>
      <c r="K18" s="5">
        <f t="shared" si="4"/>
      </c>
      <c r="O18" s="20"/>
      <c r="P18" s="18">
        <f t="shared" si="5"/>
      </c>
      <c r="Q18" s="5">
        <f t="shared" si="6"/>
      </c>
      <c r="U18" s="20"/>
      <c r="V18" s="18">
        <f t="shared" si="7"/>
      </c>
      <c r="W18" s="5">
        <f t="shared" si="8"/>
        <v>16.022727272727273</v>
      </c>
      <c r="X18" s="5">
        <v>4.5</v>
      </c>
      <c r="Y18" s="5">
        <v>7</v>
      </c>
      <c r="Z18" s="5">
        <v>7.5</v>
      </c>
      <c r="AA18" s="20">
        <v>4.5</v>
      </c>
      <c r="AB18" s="18">
        <f t="shared" si="9"/>
      </c>
      <c r="AC18" s="5">
        <f t="shared" si="10"/>
      </c>
      <c r="AG18" s="20"/>
      <c r="AH18" s="18">
        <f t="shared" si="11"/>
      </c>
      <c r="AI18" s="5">
        <f t="shared" si="12"/>
      </c>
      <c r="AM18" s="20"/>
    </row>
    <row r="19" spans="1:39" ht="12.75">
      <c r="A19" s="3">
        <v>620039</v>
      </c>
      <c r="B19" s="9">
        <f t="shared" si="13"/>
      </c>
      <c r="C19" s="9">
        <f t="shared" si="0"/>
      </c>
      <c r="D19" s="18">
        <f t="shared" si="1"/>
      </c>
      <c r="E19" s="5">
        <f t="shared" si="2"/>
      </c>
      <c r="I19" s="20"/>
      <c r="J19" s="18">
        <f t="shared" si="3"/>
      </c>
      <c r="K19" s="5">
        <f t="shared" si="4"/>
      </c>
      <c r="O19" s="20"/>
      <c r="P19" s="18">
        <f t="shared" si="5"/>
      </c>
      <c r="Q19" s="5">
        <f t="shared" si="6"/>
      </c>
      <c r="U19" s="20"/>
      <c r="V19" s="18">
        <f t="shared" si="7"/>
      </c>
      <c r="W19" s="5">
        <f t="shared" si="8"/>
      </c>
      <c r="AA19" s="20"/>
      <c r="AB19" s="18">
        <f t="shared" si="9"/>
      </c>
      <c r="AC19" s="5">
        <f t="shared" si="10"/>
      </c>
      <c r="AG19" s="20"/>
      <c r="AH19" s="18">
        <f t="shared" si="11"/>
      </c>
      <c r="AI19" s="5">
        <f t="shared" si="12"/>
      </c>
      <c r="AM19" s="20"/>
    </row>
    <row r="20" spans="1:39" ht="12.75">
      <c r="A20" s="25">
        <v>620628</v>
      </c>
      <c r="B20" s="9">
        <f t="shared" si="13"/>
        <v>21</v>
      </c>
      <c r="C20" s="9">
        <f t="shared" si="0"/>
      </c>
      <c r="D20" s="18">
        <f t="shared" si="1"/>
      </c>
      <c r="E20" s="5">
        <f t="shared" si="2"/>
      </c>
      <c r="I20" s="20"/>
      <c r="J20" s="18">
        <f t="shared" si="3"/>
      </c>
      <c r="K20" s="5" t="str">
        <f t="shared" si="4"/>
        <v>+++</v>
      </c>
      <c r="L20" s="5" t="s">
        <v>13</v>
      </c>
      <c r="M20" s="5" t="s">
        <v>13</v>
      </c>
      <c r="N20" s="5" t="s">
        <v>13</v>
      </c>
      <c r="O20" s="20" t="s">
        <v>13</v>
      </c>
      <c r="P20" s="18">
        <f t="shared" si="5"/>
      </c>
      <c r="Q20" s="5">
        <f t="shared" si="6"/>
      </c>
      <c r="U20" s="20"/>
      <c r="V20" s="18">
        <f t="shared" si="7"/>
        <v>21</v>
      </c>
      <c r="W20" s="5">
        <f t="shared" si="8"/>
        <v>21.136363636363637</v>
      </c>
      <c r="X20" s="5">
        <v>7</v>
      </c>
      <c r="Y20" s="5">
        <v>7.5</v>
      </c>
      <c r="Z20" s="5">
        <v>9</v>
      </c>
      <c r="AA20" s="20">
        <v>7.5</v>
      </c>
      <c r="AB20" s="18">
        <f t="shared" si="9"/>
      </c>
      <c r="AC20" s="5">
        <f t="shared" si="10"/>
      </c>
      <c r="AG20" s="20"/>
      <c r="AH20" s="18">
        <f t="shared" si="11"/>
      </c>
      <c r="AI20" s="5">
        <f t="shared" si="12"/>
      </c>
      <c r="AM20" s="20"/>
    </row>
    <row r="21" spans="1:39" ht="12.75">
      <c r="A21" s="3">
        <v>624040</v>
      </c>
      <c r="B21" s="9">
        <f t="shared" si="13"/>
      </c>
      <c r="C21" s="9">
        <f t="shared" si="0"/>
      </c>
      <c r="D21" s="18">
        <f t="shared" si="1"/>
      </c>
      <c r="E21" s="5">
        <f t="shared" si="2"/>
      </c>
      <c r="I21" s="20"/>
      <c r="J21" s="18">
        <f t="shared" si="3"/>
      </c>
      <c r="K21" s="5">
        <f t="shared" si="4"/>
      </c>
      <c r="O21" s="20"/>
      <c r="P21" s="18">
        <f t="shared" si="5"/>
      </c>
      <c r="Q21" s="5">
        <f t="shared" si="6"/>
      </c>
      <c r="U21" s="20"/>
      <c r="V21" s="18">
        <f t="shared" si="7"/>
      </c>
      <c r="W21" s="5">
        <f t="shared" si="8"/>
      </c>
      <c r="AA21" s="20"/>
      <c r="AB21" s="18">
        <f t="shared" si="9"/>
      </c>
      <c r="AC21" s="5">
        <f t="shared" si="10"/>
      </c>
      <c r="AG21" s="20"/>
      <c r="AH21" s="18">
        <f t="shared" si="11"/>
      </c>
      <c r="AI21" s="5">
        <f t="shared" si="12"/>
      </c>
      <c r="AM21" s="20"/>
    </row>
    <row r="22" spans="1:39" ht="12.75">
      <c r="A22" s="3">
        <v>626136</v>
      </c>
      <c r="B22" s="9">
        <f t="shared" si="13"/>
        <v>21</v>
      </c>
      <c r="C22" s="9">
        <f t="shared" si="0"/>
      </c>
      <c r="D22" s="18">
        <f t="shared" si="1"/>
        <v>21</v>
      </c>
      <c r="E22" s="5">
        <f t="shared" si="2"/>
        <v>20.795454545454547</v>
      </c>
      <c r="F22" s="5">
        <v>10</v>
      </c>
      <c r="G22" s="5">
        <v>10</v>
      </c>
      <c r="H22" s="5">
        <v>10.5</v>
      </c>
      <c r="I22" s="20">
        <v>0</v>
      </c>
      <c r="J22" s="18">
        <f t="shared" si="3"/>
      </c>
      <c r="K22" s="5">
        <f t="shared" si="4"/>
      </c>
      <c r="O22" s="20"/>
      <c r="P22" s="18">
        <f t="shared" si="5"/>
      </c>
      <c r="Q22" s="5">
        <f t="shared" si="6"/>
      </c>
      <c r="U22" s="20"/>
      <c r="V22" s="18">
        <f t="shared" si="7"/>
      </c>
      <c r="W22" s="5">
        <f t="shared" si="8"/>
      </c>
      <c r="AA22" s="20"/>
      <c r="AB22" s="18">
        <f t="shared" si="9"/>
      </c>
      <c r="AC22" s="5">
        <f t="shared" si="10"/>
      </c>
      <c r="AG22" s="20"/>
      <c r="AH22" s="18">
        <f t="shared" si="11"/>
      </c>
      <c r="AI22" s="5">
        <f t="shared" si="12"/>
      </c>
      <c r="AM22" s="20"/>
    </row>
    <row r="23" spans="1:39" ht="12.75">
      <c r="A23" s="3">
        <v>626373</v>
      </c>
      <c r="B23" s="9">
        <f t="shared" si="13"/>
        <v>22</v>
      </c>
      <c r="C23" s="9">
        <f t="shared" si="0"/>
      </c>
      <c r="D23" s="18">
        <f t="shared" si="1"/>
        <v>22</v>
      </c>
      <c r="E23" s="5">
        <f t="shared" si="2"/>
        <v>21.81818181818182</v>
      </c>
      <c r="F23" s="5">
        <v>7.5</v>
      </c>
      <c r="G23" s="5">
        <v>11</v>
      </c>
      <c r="H23" s="5">
        <v>11.5</v>
      </c>
      <c r="I23" s="20">
        <v>2</v>
      </c>
      <c r="J23" s="18">
        <f t="shared" si="3"/>
      </c>
      <c r="K23" s="5">
        <f t="shared" si="4"/>
      </c>
      <c r="O23" s="20"/>
      <c r="P23" s="18">
        <f t="shared" si="5"/>
      </c>
      <c r="Q23" s="5">
        <f t="shared" si="6"/>
      </c>
      <c r="U23" s="20"/>
      <c r="V23" s="18">
        <f t="shared" si="7"/>
      </c>
      <c r="W23" s="5">
        <f t="shared" si="8"/>
      </c>
      <c r="AA23" s="20"/>
      <c r="AB23" s="18">
        <f t="shared" si="9"/>
      </c>
      <c r="AC23" s="5">
        <f t="shared" si="10"/>
      </c>
      <c r="AG23" s="20"/>
      <c r="AH23" s="18">
        <f t="shared" si="11"/>
      </c>
      <c r="AI23" s="5">
        <f t="shared" si="12"/>
      </c>
      <c r="AM23" s="20"/>
    </row>
    <row r="24" spans="1:39" ht="12.75">
      <c r="A24" s="3">
        <v>627437</v>
      </c>
      <c r="B24" s="9">
        <f t="shared" si="13"/>
        <v>20</v>
      </c>
      <c r="C24" s="9">
        <f t="shared" si="0"/>
      </c>
      <c r="D24" s="18">
        <f t="shared" si="1"/>
      </c>
      <c r="E24" s="5">
        <f t="shared" si="2"/>
      </c>
      <c r="I24" s="20"/>
      <c r="J24" s="18">
        <f t="shared" si="3"/>
      </c>
      <c r="K24" s="5">
        <f t="shared" si="4"/>
      </c>
      <c r="O24" s="20"/>
      <c r="P24" s="18">
        <f t="shared" si="5"/>
      </c>
      <c r="Q24" s="5">
        <f t="shared" si="6"/>
      </c>
      <c r="U24" s="20"/>
      <c r="V24" s="18">
        <f t="shared" si="7"/>
        <v>20</v>
      </c>
      <c r="W24" s="5">
        <f t="shared" si="8"/>
        <v>19.772727272727273</v>
      </c>
      <c r="X24" s="5">
        <v>9.5</v>
      </c>
      <c r="Y24" s="5">
        <v>5.5</v>
      </c>
      <c r="Z24" s="5">
        <v>8</v>
      </c>
      <c r="AA24" s="20">
        <v>6</v>
      </c>
      <c r="AB24" s="18">
        <f t="shared" si="9"/>
      </c>
      <c r="AC24" s="5">
        <f t="shared" si="10"/>
      </c>
      <c r="AG24" s="20"/>
      <c r="AH24" s="18">
        <f t="shared" si="11"/>
      </c>
      <c r="AI24" s="5">
        <f t="shared" si="12"/>
      </c>
      <c r="AM24" s="20"/>
    </row>
    <row r="25" spans="1:39" ht="12.75">
      <c r="A25" s="3">
        <v>628263</v>
      </c>
      <c r="B25" s="9">
        <f t="shared" si="13"/>
        <v>26</v>
      </c>
      <c r="C25" s="9">
        <f t="shared" si="0"/>
      </c>
      <c r="D25" s="18">
        <f t="shared" si="1"/>
      </c>
      <c r="E25" s="5">
        <f t="shared" si="2"/>
      </c>
      <c r="I25" s="20"/>
      <c r="J25" s="18">
        <f t="shared" si="3"/>
        <v>26</v>
      </c>
      <c r="K25" s="5">
        <f t="shared" si="4"/>
        <v>25.56818181818182</v>
      </c>
      <c r="L25" s="5">
        <v>7.5</v>
      </c>
      <c r="M25" s="5">
        <v>12</v>
      </c>
      <c r="N25" s="5">
        <v>7.5</v>
      </c>
      <c r="O25" s="20">
        <v>10.5</v>
      </c>
      <c r="P25" s="18">
        <f t="shared" si="5"/>
      </c>
      <c r="Q25" s="5">
        <f t="shared" si="6"/>
      </c>
      <c r="U25" s="20"/>
      <c r="V25" s="18">
        <f t="shared" si="7"/>
      </c>
      <c r="W25" s="5">
        <f t="shared" si="8"/>
      </c>
      <c r="AA25" s="20"/>
      <c r="AB25" s="18">
        <f t="shared" si="9"/>
      </c>
      <c r="AC25" s="5">
        <f t="shared" si="10"/>
      </c>
      <c r="AG25" s="20"/>
      <c r="AH25" s="18">
        <f t="shared" si="11"/>
      </c>
      <c r="AI25" s="5">
        <f t="shared" si="12"/>
      </c>
      <c r="AM25" s="20"/>
    </row>
    <row r="26" spans="1:39" ht="12.75">
      <c r="A26" s="3">
        <v>628780</v>
      </c>
      <c r="B26" s="9">
        <f t="shared" si="13"/>
      </c>
      <c r="C26" s="9">
        <f t="shared" si="0"/>
      </c>
      <c r="D26" s="18">
        <f t="shared" si="1"/>
      </c>
      <c r="E26" s="5">
        <f t="shared" si="2"/>
      </c>
      <c r="I26" s="20"/>
      <c r="J26" s="18">
        <f t="shared" si="3"/>
      </c>
      <c r="K26" s="5">
        <f t="shared" si="4"/>
      </c>
      <c r="O26" s="20"/>
      <c r="P26" s="18">
        <f t="shared" si="5"/>
      </c>
      <c r="Q26" s="5">
        <f t="shared" si="6"/>
      </c>
      <c r="U26" s="20"/>
      <c r="V26" s="18">
        <f t="shared" si="7"/>
      </c>
      <c r="W26" s="5">
        <f t="shared" si="8"/>
      </c>
      <c r="AA26" s="20"/>
      <c r="AB26" s="18">
        <f t="shared" si="9"/>
      </c>
      <c r="AC26" s="5">
        <f t="shared" si="10"/>
      </c>
      <c r="AG26" s="20"/>
      <c r="AH26" s="18">
        <f t="shared" si="11"/>
      </c>
      <c r="AI26" s="5">
        <f t="shared" si="12"/>
      </c>
      <c r="AM26" s="20"/>
    </row>
    <row r="27" spans="1:39" ht="12.75">
      <c r="A27" s="3">
        <v>630509</v>
      </c>
      <c r="B27" s="9">
        <f t="shared" si="13"/>
        <v>30</v>
      </c>
      <c r="C27" s="9">
        <f t="shared" si="0"/>
      </c>
      <c r="D27" s="18">
        <f t="shared" si="1"/>
      </c>
      <c r="E27" s="5">
        <f t="shared" si="2"/>
      </c>
      <c r="I27" s="20"/>
      <c r="J27" s="18">
        <f t="shared" si="3"/>
        <v>30</v>
      </c>
      <c r="K27" s="5">
        <f t="shared" si="4"/>
        <v>30.340909090909093</v>
      </c>
      <c r="L27" s="5">
        <v>11.5</v>
      </c>
      <c r="M27" s="5">
        <v>11.5</v>
      </c>
      <c r="N27" s="5">
        <v>10.5</v>
      </c>
      <c r="O27" s="20">
        <v>11</v>
      </c>
      <c r="P27" s="18">
        <f t="shared" si="5"/>
      </c>
      <c r="Q27" s="5">
        <f t="shared" si="6"/>
      </c>
      <c r="U27" s="20"/>
      <c r="V27" s="18">
        <f t="shared" si="7"/>
      </c>
      <c r="W27" s="5">
        <f t="shared" si="8"/>
      </c>
      <c r="AA27" s="20"/>
      <c r="AB27" s="18">
        <f t="shared" si="9"/>
      </c>
      <c r="AC27" s="5">
        <f t="shared" si="10"/>
      </c>
      <c r="AG27" s="20"/>
      <c r="AH27" s="18">
        <f t="shared" si="11"/>
      </c>
      <c r="AI27" s="5">
        <f t="shared" si="12"/>
      </c>
      <c r="AM27" s="20"/>
    </row>
    <row r="28" spans="1:39" ht="12.75">
      <c r="A28" s="3">
        <v>630532</v>
      </c>
      <c r="B28" s="9">
        <f t="shared" si="13"/>
      </c>
      <c r="C28" s="9">
        <f t="shared" si="0"/>
      </c>
      <c r="D28" s="18">
        <f t="shared" si="1"/>
      </c>
      <c r="E28" s="5">
        <f t="shared" si="2"/>
      </c>
      <c r="I28" s="20"/>
      <c r="J28" s="18">
        <f t="shared" si="3"/>
      </c>
      <c r="K28" s="5">
        <f t="shared" si="4"/>
      </c>
      <c r="O28" s="20"/>
      <c r="P28" s="18">
        <f t="shared" si="5"/>
      </c>
      <c r="Q28" s="5">
        <f t="shared" si="6"/>
      </c>
      <c r="U28" s="20"/>
      <c r="V28" s="18">
        <f t="shared" si="7"/>
      </c>
      <c r="W28" s="5">
        <f t="shared" si="8"/>
      </c>
      <c r="AA28" s="20"/>
      <c r="AB28" s="18">
        <f t="shared" si="9"/>
      </c>
      <c r="AC28" s="5">
        <f t="shared" si="10"/>
      </c>
      <c r="AG28" s="20"/>
      <c r="AH28" s="18">
        <f t="shared" si="11"/>
      </c>
      <c r="AI28" s="5">
        <f t="shared" si="12"/>
      </c>
      <c r="AM28" s="20"/>
    </row>
    <row r="29" spans="1:39" ht="12.75">
      <c r="A29" s="25">
        <v>631732</v>
      </c>
      <c r="B29" s="9">
        <f t="shared" si="13"/>
      </c>
      <c r="C29" s="9">
        <f t="shared" si="0"/>
      </c>
      <c r="D29" s="18">
        <f t="shared" si="1"/>
      </c>
      <c r="E29" s="5">
        <f t="shared" si="2"/>
      </c>
      <c r="I29" s="20"/>
      <c r="J29" s="18">
        <f t="shared" si="3"/>
      </c>
      <c r="K29" s="5">
        <f t="shared" si="4"/>
      </c>
      <c r="O29" s="20"/>
      <c r="P29" s="18">
        <f t="shared" si="5"/>
      </c>
      <c r="Q29" s="5">
        <f t="shared" si="6"/>
      </c>
      <c r="U29" s="20"/>
      <c r="V29" s="18">
        <f t="shared" si="7"/>
      </c>
      <c r="W29" s="5">
        <f t="shared" si="8"/>
      </c>
      <c r="AA29" s="20"/>
      <c r="AB29" s="18">
        <f t="shared" si="9"/>
      </c>
      <c r="AC29" s="5">
        <f t="shared" si="10"/>
      </c>
      <c r="AG29" s="20"/>
      <c r="AH29" s="18">
        <f t="shared" si="11"/>
      </c>
      <c r="AI29" s="5">
        <f t="shared" si="12"/>
      </c>
      <c r="AM29" s="20"/>
    </row>
    <row r="30" spans="1:39" ht="12.75">
      <c r="A30" s="25">
        <v>632252</v>
      </c>
      <c r="B30" s="9">
        <f t="shared" si="13"/>
      </c>
      <c r="C30" s="9">
        <f t="shared" si="0"/>
      </c>
      <c r="D30" s="18">
        <f t="shared" si="1"/>
      </c>
      <c r="E30" s="5">
        <f t="shared" si="2"/>
      </c>
      <c r="I30" s="20"/>
      <c r="J30" s="18">
        <f t="shared" si="3"/>
      </c>
      <c r="K30" s="5">
        <f t="shared" si="4"/>
      </c>
      <c r="O30" s="20"/>
      <c r="P30" s="18">
        <f t="shared" si="5"/>
      </c>
      <c r="Q30" s="5">
        <f t="shared" si="6"/>
      </c>
      <c r="U30" s="20"/>
      <c r="V30" s="18">
        <f t="shared" si="7"/>
      </c>
      <c r="W30" s="5">
        <f t="shared" si="8"/>
      </c>
      <c r="AA30" s="20"/>
      <c r="AB30" s="18">
        <f t="shared" si="9"/>
      </c>
      <c r="AC30" s="5">
        <f t="shared" si="10"/>
      </c>
      <c r="AG30" s="20"/>
      <c r="AH30" s="18">
        <f t="shared" si="11"/>
      </c>
      <c r="AI30" s="5">
        <f t="shared" si="12"/>
      </c>
      <c r="AM30" s="20"/>
    </row>
    <row r="31" spans="1:39" ht="12.75">
      <c r="A31" s="3">
        <v>632917</v>
      </c>
      <c r="B31" s="9">
        <f t="shared" si="13"/>
        <v>25</v>
      </c>
      <c r="C31" s="9">
        <f t="shared" si="0"/>
      </c>
      <c r="D31" s="18">
        <f t="shared" si="1"/>
      </c>
      <c r="E31" s="5">
        <f t="shared" si="2"/>
      </c>
      <c r="I31" s="20"/>
      <c r="J31" s="18">
        <f t="shared" si="3"/>
      </c>
      <c r="K31" s="5">
        <f t="shared" si="4"/>
      </c>
      <c r="O31" s="20"/>
      <c r="P31" s="18">
        <f t="shared" si="5"/>
      </c>
      <c r="Q31" s="5">
        <f t="shared" si="6"/>
      </c>
      <c r="U31" s="20"/>
      <c r="V31" s="18">
        <f t="shared" si="7"/>
        <v>25</v>
      </c>
      <c r="W31" s="5">
        <f t="shared" si="8"/>
        <v>24.545454545454547</v>
      </c>
      <c r="X31" s="5">
        <v>9.5</v>
      </c>
      <c r="Y31" s="5">
        <v>5</v>
      </c>
      <c r="Z31" s="5">
        <v>12</v>
      </c>
      <c r="AA31" s="20">
        <v>9.5</v>
      </c>
      <c r="AB31" s="18">
        <f t="shared" si="9"/>
      </c>
      <c r="AC31" s="5">
        <f t="shared" si="10"/>
      </c>
      <c r="AG31" s="20"/>
      <c r="AH31" s="18">
        <f t="shared" si="11"/>
      </c>
      <c r="AI31" s="5">
        <f t="shared" si="12"/>
      </c>
      <c r="AM31" s="20"/>
    </row>
    <row r="32" spans="1:39" ht="12.75">
      <c r="A32" s="3">
        <v>636174</v>
      </c>
      <c r="B32" s="9">
        <f t="shared" si="13"/>
        <v>22</v>
      </c>
      <c r="C32" s="9">
        <f t="shared" si="0"/>
      </c>
      <c r="D32" s="18">
        <f t="shared" si="1"/>
      </c>
      <c r="E32" s="5">
        <f t="shared" si="2"/>
      </c>
      <c r="I32" s="20"/>
      <c r="J32" s="18">
        <f t="shared" si="3"/>
      </c>
      <c r="K32" s="5">
        <f t="shared" si="4"/>
      </c>
      <c r="O32" s="20"/>
      <c r="P32" s="18">
        <f t="shared" si="5"/>
      </c>
      <c r="Q32" s="5">
        <f t="shared" si="6"/>
      </c>
      <c r="U32" s="20"/>
      <c r="V32" s="18">
        <f t="shared" si="7"/>
        <v>22</v>
      </c>
      <c r="W32" s="5">
        <f t="shared" si="8"/>
        <v>21.81818181818182</v>
      </c>
      <c r="X32" s="5">
        <v>4.5</v>
      </c>
      <c r="Y32" s="5">
        <v>8</v>
      </c>
      <c r="Z32" s="5">
        <v>10</v>
      </c>
      <c r="AA32" s="20">
        <v>9.5</v>
      </c>
      <c r="AB32" s="18">
        <f t="shared" si="9"/>
      </c>
      <c r="AC32" s="5">
        <f t="shared" si="10"/>
      </c>
      <c r="AG32" s="20"/>
      <c r="AH32" s="18">
        <f t="shared" si="11"/>
      </c>
      <c r="AI32" s="5">
        <f t="shared" si="12"/>
      </c>
      <c r="AM32" s="20"/>
    </row>
    <row r="33" spans="1:39" ht="12.75">
      <c r="A33" s="3">
        <v>640256</v>
      </c>
      <c r="B33" s="9">
        <f t="shared" si="13"/>
      </c>
      <c r="C33" s="9">
        <f t="shared" si="0"/>
      </c>
      <c r="D33" s="18">
        <f t="shared" si="1"/>
      </c>
      <c r="E33" s="5">
        <f t="shared" si="2"/>
      </c>
      <c r="I33" s="20"/>
      <c r="J33" s="18">
        <f t="shared" si="3"/>
      </c>
      <c r="K33" s="5">
        <f t="shared" si="4"/>
      </c>
      <c r="O33" s="20"/>
      <c r="P33" s="18">
        <f t="shared" si="5"/>
      </c>
      <c r="Q33" s="5">
        <f t="shared" si="6"/>
      </c>
      <c r="U33" s="20"/>
      <c r="V33" s="18">
        <f t="shared" si="7"/>
      </c>
      <c r="W33" s="5">
        <f t="shared" si="8"/>
      </c>
      <c r="AA33" s="20"/>
      <c r="AB33" s="18">
        <f t="shared" si="9"/>
      </c>
      <c r="AC33" s="5">
        <f t="shared" si="10"/>
      </c>
      <c r="AG33" s="20"/>
      <c r="AH33" s="18">
        <f t="shared" si="11"/>
      </c>
      <c r="AI33" s="5">
        <f t="shared" si="12"/>
      </c>
      <c r="AM33" s="20"/>
    </row>
    <row r="34" spans="1:39" ht="12.75">
      <c r="A34" s="3">
        <v>640263</v>
      </c>
      <c r="B34" s="9">
        <f t="shared" si="13"/>
      </c>
      <c r="C34" s="9">
        <f t="shared" si="0"/>
      </c>
      <c r="D34" s="18"/>
      <c r="E34" s="5">
        <f t="shared" si="2"/>
      </c>
      <c r="I34" s="20"/>
      <c r="J34" s="18">
        <f t="shared" si="3"/>
      </c>
      <c r="K34" s="5">
        <f t="shared" si="4"/>
      </c>
      <c r="O34" s="20"/>
      <c r="P34" s="18"/>
      <c r="Q34" s="5">
        <f t="shared" si="6"/>
      </c>
      <c r="U34" s="20"/>
      <c r="V34" s="18"/>
      <c r="W34" s="5">
        <f t="shared" si="8"/>
      </c>
      <c r="AA34" s="20"/>
      <c r="AB34" s="18"/>
      <c r="AC34" s="5">
        <f t="shared" si="10"/>
      </c>
      <c r="AG34" s="20"/>
      <c r="AH34" s="18"/>
      <c r="AI34" s="5">
        <f t="shared" si="12"/>
      </c>
      <c r="AM34" s="20"/>
    </row>
    <row r="35" spans="1:39" ht="12.75">
      <c r="A35" s="3">
        <v>640877</v>
      </c>
      <c r="B35" s="9">
        <f t="shared" si="13"/>
      </c>
      <c r="C35" s="9">
        <f aca="true" t="shared" si="14" ref="C35:C68">IF(MAX(D35,J35,D35,D35,D35,D35)&gt;30,"SI","")</f>
      </c>
      <c r="D35" s="18">
        <f aca="true" t="shared" si="15" ref="D35:D68">IF(AND(E35&lt;&gt;"",E35&lt;&gt;"+++",E35&gt;=17.5),ROUND(E35,0),"")</f>
      </c>
      <c r="E35" s="5">
        <f aca="true" t="shared" si="16" ref="E35:E68">IF(F35&lt;&gt;"",IF(F35="*","+++",SUM(F35:I35)/44*30),"")</f>
      </c>
      <c r="I35" s="20"/>
      <c r="J35" s="18">
        <f aca="true" t="shared" si="17" ref="J35:J68">IF(AND(K35&lt;&gt;"",K35&lt;&gt;"+++",K35&gt;=17.5),ROUND(K35,0),"")</f>
      </c>
      <c r="K35" s="5">
        <f aca="true" t="shared" si="18" ref="K35:K68">IF(L35&lt;&gt;"",IF(L35="*","+++",SUM(L35:O35)/44*30),"")</f>
      </c>
      <c r="O35" s="20"/>
      <c r="P35" s="18">
        <f aca="true" t="shared" si="19" ref="P35:P57">IF(AND(Q35&lt;&gt;"",Q35&lt;&gt;"+++",Q35&gt;=17.5),ROUND(Q35,0),"")</f>
      </c>
      <c r="Q35" s="5">
        <f aca="true" t="shared" si="20" ref="Q35:Q68">IF(R35&lt;&gt;"",IF(R35="*","+++",SUM(R35:U35)/44*30),"")</f>
      </c>
      <c r="U35" s="20"/>
      <c r="V35" s="18">
        <f aca="true" t="shared" si="21" ref="V35:V57">IF(AND(W35&lt;&gt;"",W35&lt;&gt;"+++",W35&gt;=17.5),ROUND(W35,0),"")</f>
      </c>
      <c r="W35" s="5">
        <f aca="true" t="shared" si="22" ref="W35:W68">IF(X35&lt;&gt;"",IF(X35="*","+++",SUM(X35:AA35)/44*30),"")</f>
      </c>
      <c r="AA35" s="20"/>
      <c r="AB35" s="18">
        <f aca="true" t="shared" si="23" ref="AB35:AB57">IF(AND(AC35&lt;&gt;"",AC35&lt;&gt;"+++",AC35&gt;=17.5),ROUND(AC35,0),"")</f>
      </c>
      <c r="AC35" s="5">
        <f aca="true" t="shared" si="24" ref="AC35:AC68">IF(AD35&lt;&gt;"",IF(AD35="*","+++",SUM(AD35:AG35)/44*30),"")</f>
      </c>
      <c r="AG35" s="20"/>
      <c r="AH35" s="18">
        <f aca="true" t="shared" si="25" ref="AH35:AH57">IF(AND(AI35&lt;&gt;"",AI35&lt;&gt;"+++",AI35&gt;=17.5),ROUND(AI35,0),"")</f>
      </c>
      <c r="AI35" s="5">
        <f aca="true" t="shared" si="26" ref="AI35:AI68">IF(AJ35&lt;&gt;"",IF(AJ35="*","+++",SUM(AJ35:AM35)/44*30),"")</f>
      </c>
      <c r="AM35" s="20"/>
    </row>
    <row r="36" spans="1:39" ht="12.75">
      <c r="A36" s="3">
        <v>640948</v>
      </c>
      <c r="B36" s="9">
        <f t="shared" si="13"/>
      </c>
      <c r="C36" s="9">
        <f t="shared" si="14"/>
      </c>
      <c r="D36" s="18">
        <f t="shared" si="15"/>
      </c>
      <c r="E36" s="5">
        <f t="shared" si="16"/>
      </c>
      <c r="I36" s="20"/>
      <c r="J36" s="18">
        <f t="shared" si="17"/>
      </c>
      <c r="K36" s="5">
        <f t="shared" si="18"/>
        <v>15</v>
      </c>
      <c r="L36" s="5">
        <v>5.5</v>
      </c>
      <c r="M36" s="5">
        <v>4.5</v>
      </c>
      <c r="N36" s="5">
        <v>11</v>
      </c>
      <c r="O36" s="20">
        <v>1</v>
      </c>
      <c r="P36" s="18">
        <f t="shared" si="19"/>
      </c>
      <c r="Q36" s="5">
        <f t="shared" si="20"/>
      </c>
      <c r="U36" s="20"/>
      <c r="V36" s="18">
        <f t="shared" si="21"/>
      </c>
      <c r="W36" s="5">
        <f t="shared" si="22"/>
      </c>
      <c r="AA36" s="20"/>
      <c r="AB36" s="18">
        <f t="shared" si="23"/>
      </c>
      <c r="AC36" s="5">
        <f t="shared" si="24"/>
      </c>
      <c r="AG36" s="20"/>
      <c r="AH36" s="18">
        <f t="shared" si="25"/>
      </c>
      <c r="AI36" s="5">
        <f t="shared" si="26"/>
      </c>
      <c r="AM36" s="20"/>
    </row>
    <row r="37" spans="1:39" ht="12.75">
      <c r="A37" s="3">
        <v>641878</v>
      </c>
      <c r="B37" s="9">
        <f t="shared" si="13"/>
      </c>
      <c r="C37" s="9">
        <f t="shared" si="14"/>
      </c>
      <c r="D37" s="18">
        <f t="shared" si="15"/>
      </c>
      <c r="E37" s="5">
        <f t="shared" si="16"/>
      </c>
      <c r="I37" s="20"/>
      <c r="J37" s="18">
        <f t="shared" si="17"/>
      </c>
      <c r="K37" s="5">
        <f t="shared" si="18"/>
      </c>
      <c r="O37" s="20"/>
      <c r="P37" s="18">
        <f t="shared" si="19"/>
      </c>
      <c r="Q37" s="5">
        <f t="shared" si="20"/>
      </c>
      <c r="U37" s="20"/>
      <c r="V37" s="18">
        <f t="shared" si="21"/>
      </c>
      <c r="W37" s="5">
        <f t="shared" si="22"/>
      </c>
      <c r="AA37" s="20"/>
      <c r="AB37" s="18">
        <f t="shared" si="23"/>
      </c>
      <c r="AC37" s="5">
        <f t="shared" si="24"/>
      </c>
      <c r="AG37" s="20"/>
      <c r="AH37" s="18">
        <f t="shared" si="25"/>
      </c>
      <c r="AI37" s="5">
        <f t="shared" si="26"/>
      </c>
      <c r="AM37" s="20"/>
    </row>
    <row r="38" spans="1:39" ht="12.75">
      <c r="A38" s="3">
        <v>642079</v>
      </c>
      <c r="B38" s="9">
        <f t="shared" si="13"/>
        <v>30</v>
      </c>
      <c r="C38" s="9" t="str">
        <f t="shared" si="14"/>
        <v>SI</v>
      </c>
      <c r="D38" s="18">
        <f t="shared" si="15"/>
        <v>31</v>
      </c>
      <c r="E38" s="5">
        <f t="shared" si="16"/>
        <v>31.363636363636363</v>
      </c>
      <c r="F38" s="5">
        <v>11.5</v>
      </c>
      <c r="G38" s="5">
        <v>11.5</v>
      </c>
      <c r="H38" s="5">
        <v>11</v>
      </c>
      <c r="I38" s="5">
        <v>12</v>
      </c>
      <c r="J38" s="18">
        <f t="shared" si="17"/>
      </c>
      <c r="K38" s="5">
        <f t="shared" si="18"/>
      </c>
      <c r="O38" s="20"/>
      <c r="P38" s="18">
        <f t="shared" si="19"/>
      </c>
      <c r="Q38" s="5">
        <f t="shared" si="20"/>
      </c>
      <c r="U38" s="20"/>
      <c r="V38" s="18">
        <f t="shared" si="21"/>
      </c>
      <c r="W38" s="5">
        <f t="shared" si="22"/>
      </c>
      <c r="AA38" s="20"/>
      <c r="AB38" s="18">
        <f t="shared" si="23"/>
      </c>
      <c r="AC38" s="5">
        <f t="shared" si="24"/>
      </c>
      <c r="AG38" s="20"/>
      <c r="AH38" s="18">
        <f t="shared" si="25"/>
      </c>
      <c r="AI38" s="5">
        <f t="shared" si="26"/>
      </c>
      <c r="AM38" s="20"/>
    </row>
    <row r="39" spans="1:39" ht="12.75">
      <c r="A39" s="3">
        <v>642433</v>
      </c>
      <c r="B39" s="9">
        <f t="shared" si="13"/>
      </c>
      <c r="C39" s="9">
        <f t="shared" si="14"/>
      </c>
      <c r="D39" s="18">
        <f t="shared" si="15"/>
      </c>
      <c r="E39" s="5">
        <f t="shared" si="16"/>
      </c>
      <c r="J39" s="18">
        <f t="shared" si="17"/>
      </c>
      <c r="K39" s="5">
        <f t="shared" si="18"/>
      </c>
      <c r="O39" s="20"/>
      <c r="P39" s="18">
        <f t="shared" si="19"/>
      </c>
      <c r="Q39" s="5">
        <f t="shared" si="20"/>
      </c>
      <c r="U39" s="20"/>
      <c r="V39" s="18">
        <f t="shared" si="21"/>
      </c>
      <c r="W39" s="5">
        <f t="shared" si="22"/>
      </c>
      <c r="AA39" s="20"/>
      <c r="AB39" s="18">
        <f t="shared" si="23"/>
      </c>
      <c r="AC39" s="5">
        <f t="shared" si="24"/>
      </c>
      <c r="AG39" s="20"/>
      <c r="AH39" s="18">
        <f t="shared" si="25"/>
      </c>
      <c r="AI39" s="5">
        <f t="shared" si="26"/>
      </c>
      <c r="AM39" s="20"/>
    </row>
    <row r="40" spans="1:39" ht="12.75">
      <c r="A40" s="3">
        <v>642791</v>
      </c>
      <c r="B40" s="9">
        <f t="shared" si="13"/>
        <v>19</v>
      </c>
      <c r="C40" s="9">
        <f t="shared" si="14"/>
      </c>
      <c r="D40" s="18">
        <f t="shared" si="15"/>
        <v>19</v>
      </c>
      <c r="E40" s="5">
        <f t="shared" si="16"/>
        <v>19.43181818181818</v>
      </c>
      <c r="F40" s="5">
        <v>5</v>
      </c>
      <c r="G40" s="5">
        <v>11</v>
      </c>
      <c r="H40" s="5">
        <v>11</v>
      </c>
      <c r="I40" s="20">
        <v>1.5</v>
      </c>
      <c r="J40" s="18">
        <f t="shared" si="17"/>
      </c>
      <c r="K40" s="5">
        <f t="shared" si="18"/>
      </c>
      <c r="O40" s="20"/>
      <c r="P40" s="18">
        <f t="shared" si="19"/>
      </c>
      <c r="Q40" s="5">
        <f t="shared" si="20"/>
      </c>
      <c r="U40" s="20"/>
      <c r="V40" s="18">
        <f t="shared" si="21"/>
      </c>
      <c r="W40" s="5">
        <f t="shared" si="22"/>
      </c>
      <c r="AA40" s="20"/>
      <c r="AB40" s="18">
        <f t="shared" si="23"/>
      </c>
      <c r="AC40" s="5">
        <f t="shared" si="24"/>
      </c>
      <c r="AG40" s="20"/>
      <c r="AH40" s="18">
        <f t="shared" si="25"/>
      </c>
      <c r="AI40" s="5">
        <f t="shared" si="26"/>
      </c>
      <c r="AM40" s="20"/>
    </row>
    <row r="41" spans="1:39" ht="12.75">
      <c r="A41" s="3">
        <v>642865</v>
      </c>
      <c r="B41" s="9">
        <f t="shared" si="13"/>
      </c>
      <c r="C41" s="9">
        <f t="shared" si="14"/>
      </c>
      <c r="D41" s="18">
        <f t="shared" si="15"/>
      </c>
      <c r="E41" s="5">
        <f t="shared" si="16"/>
      </c>
      <c r="I41" s="20"/>
      <c r="J41" s="18">
        <f t="shared" si="17"/>
      </c>
      <c r="K41" s="5">
        <f t="shared" si="18"/>
        <v>17.386363636363637</v>
      </c>
      <c r="L41" s="5">
        <v>5</v>
      </c>
      <c r="M41" s="5">
        <v>6.5</v>
      </c>
      <c r="N41" s="5">
        <v>11</v>
      </c>
      <c r="O41" s="20">
        <v>3</v>
      </c>
      <c r="P41" s="18">
        <f t="shared" si="19"/>
      </c>
      <c r="Q41" s="26">
        <f t="shared" si="20"/>
        <v>13.977272727272727</v>
      </c>
      <c r="R41" s="5">
        <v>3.5</v>
      </c>
      <c r="S41" s="5">
        <v>4.5</v>
      </c>
      <c r="T41" s="5">
        <v>12.5</v>
      </c>
      <c r="U41" s="20">
        <v>0</v>
      </c>
      <c r="V41" s="18">
        <f t="shared" si="21"/>
      </c>
      <c r="W41" s="5" t="str">
        <f t="shared" si="22"/>
        <v>+++</v>
      </c>
      <c r="X41" s="5" t="s">
        <v>13</v>
      </c>
      <c r="Y41" s="5" t="s">
        <v>13</v>
      </c>
      <c r="Z41" s="5" t="s">
        <v>13</v>
      </c>
      <c r="AA41" s="20" t="s">
        <v>13</v>
      </c>
      <c r="AB41" s="18">
        <f t="shared" si="23"/>
      </c>
      <c r="AC41" s="5">
        <f t="shared" si="24"/>
        <v>10.227272727272727</v>
      </c>
      <c r="AD41" s="5">
        <v>4.5</v>
      </c>
      <c r="AE41" s="5">
        <v>7.5</v>
      </c>
      <c r="AF41" s="5">
        <v>2.5</v>
      </c>
      <c r="AG41" s="20">
        <v>0.5</v>
      </c>
      <c r="AH41" s="18">
        <f t="shared" si="25"/>
      </c>
      <c r="AI41" s="5">
        <f t="shared" si="26"/>
      </c>
      <c r="AM41" s="20"/>
    </row>
    <row r="42" spans="1:39" ht="12.75">
      <c r="A42" s="3">
        <v>642991</v>
      </c>
      <c r="B42" s="9">
        <f t="shared" si="13"/>
      </c>
      <c r="C42" s="9">
        <f t="shared" si="14"/>
      </c>
      <c r="D42" s="18">
        <f t="shared" si="15"/>
      </c>
      <c r="E42" s="5">
        <f t="shared" si="16"/>
      </c>
      <c r="I42" s="20"/>
      <c r="J42" s="18">
        <f t="shared" si="17"/>
      </c>
      <c r="K42" s="5">
        <f t="shared" si="18"/>
      </c>
      <c r="O42" s="20"/>
      <c r="P42" s="18">
        <f t="shared" si="19"/>
      </c>
      <c r="Q42" s="5">
        <f t="shared" si="20"/>
      </c>
      <c r="U42" s="20"/>
      <c r="V42" s="18">
        <f t="shared" si="21"/>
      </c>
      <c r="W42" s="5">
        <f t="shared" si="22"/>
      </c>
      <c r="AA42" s="20"/>
      <c r="AB42" s="18">
        <f t="shared" si="23"/>
      </c>
      <c r="AC42" s="5">
        <f t="shared" si="24"/>
      </c>
      <c r="AG42" s="20"/>
      <c r="AH42" s="18">
        <f t="shared" si="25"/>
      </c>
      <c r="AI42" s="5">
        <f t="shared" si="26"/>
      </c>
      <c r="AM42" s="20"/>
    </row>
    <row r="43" spans="1:39" ht="12.75">
      <c r="A43" s="25">
        <v>643343</v>
      </c>
      <c r="B43" s="9">
        <f t="shared" si="13"/>
      </c>
      <c r="C43" s="9">
        <f t="shared" si="14"/>
      </c>
      <c r="D43" s="18">
        <f t="shared" si="15"/>
      </c>
      <c r="E43" s="5">
        <f t="shared" si="16"/>
      </c>
      <c r="I43" s="20"/>
      <c r="J43" s="18">
        <f t="shared" si="17"/>
      </c>
      <c r="K43" s="5">
        <f t="shared" si="18"/>
      </c>
      <c r="O43" s="20"/>
      <c r="P43" s="18">
        <f t="shared" si="19"/>
      </c>
      <c r="Q43" s="5">
        <f t="shared" si="20"/>
      </c>
      <c r="U43" s="20"/>
      <c r="V43" s="18">
        <f t="shared" si="21"/>
      </c>
      <c r="W43" s="5">
        <f t="shared" si="22"/>
      </c>
      <c r="AA43" s="20"/>
      <c r="AB43" s="18">
        <f t="shared" si="23"/>
      </c>
      <c r="AC43" s="5">
        <f t="shared" si="24"/>
      </c>
      <c r="AG43" s="20"/>
      <c r="AH43" s="18">
        <f t="shared" si="25"/>
      </c>
      <c r="AI43" s="5">
        <f t="shared" si="26"/>
      </c>
      <c r="AM43" s="20"/>
    </row>
    <row r="44" spans="1:39" ht="12.75">
      <c r="A44" s="3">
        <v>643486</v>
      </c>
      <c r="B44" s="9">
        <f t="shared" si="13"/>
      </c>
      <c r="C44" s="9">
        <f t="shared" si="14"/>
      </c>
      <c r="D44" s="18">
        <f t="shared" si="15"/>
      </c>
      <c r="E44" s="5">
        <f t="shared" si="16"/>
      </c>
      <c r="I44" s="20"/>
      <c r="J44" s="18">
        <f t="shared" si="17"/>
      </c>
      <c r="K44" s="5">
        <f t="shared" si="18"/>
      </c>
      <c r="O44" s="20"/>
      <c r="P44" s="18">
        <f t="shared" si="19"/>
      </c>
      <c r="Q44" s="5">
        <f t="shared" si="20"/>
      </c>
      <c r="U44" s="20"/>
      <c r="V44" s="18">
        <f t="shared" si="21"/>
      </c>
      <c r="W44" s="5">
        <f t="shared" si="22"/>
      </c>
      <c r="AA44" s="20"/>
      <c r="AB44" s="18">
        <f t="shared" si="23"/>
      </c>
      <c r="AC44" s="5">
        <f t="shared" si="24"/>
      </c>
      <c r="AG44" s="20"/>
      <c r="AH44" s="18">
        <f t="shared" si="25"/>
      </c>
      <c r="AI44" s="5">
        <f t="shared" si="26"/>
      </c>
      <c r="AM44" s="20"/>
    </row>
    <row r="45" spans="1:39" ht="12.75">
      <c r="A45" s="3">
        <v>643651</v>
      </c>
      <c r="B45" s="9">
        <f t="shared" si="13"/>
        <v>19</v>
      </c>
      <c r="C45" s="9">
        <f>IF(MAX(D45,J45,D45,D45,D45,D45)&gt;30,"SI","")</f>
      </c>
      <c r="D45" s="18">
        <f t="shared" si="15"/>
      </c>
      <c r="E45" s="5">
        <f>IF(F45&lt;&gt;"",IF(F45="*","+++",SUM(F45:I45)/44*30),"")</f>
      </c>
      <c r="I45" s="20"/>
      <c r="J45" s="18">
        <f t="shared" si="17"/>
      </c>
      <c r="K45" s="5">
        <f>IF(L45&lt;&gt;"",IF(L45="*","+++",SUM(L45:O45)/44*30),"")</f>
      </c>
      <c r="O45" s="20"/>
      <c r="P45" s="18">
        <f t="shared" si="19"/>
      </c>
      <c r="Q45" s="5">
        <f>IF(R45&lt;&gt;"",IF(R45="*","+++",SUM(R45:U45)/44*30),"")</f>
      </c>
      <c r="U45" s="20"/>
      <c r="V45" s="18">
        <f t="shared" si="21"/>
      </c>
      <c r="W45" s="5">
        <f>IF(X45&lt;&gt;"",IF(X45="*","+++",SUM(X45:AA45)/44*30),"")</f>
      </c>
      <c r="AA45" s="20"/>
      <c r="AB45" s="18">
        <f t="shared" si="23"/>
        <v>19</v>
      </c>
      <c r="AC45" s="5">
        <f>IF(AD45&lt;&gt;"",IF(AD45="*","+++",SUM(AD45:AG45)/44*30),"")</f>
        <v>18.75</v>
      </c>
      <c r="AD45" s="5">
        <v>5.5</v>
      </c>
      <c r="AE45" s="5">
        <v>10</v>
      </c>
      <c r="AF45" s="5">
        <v>12</v>
      </c>
      <c r="AG45" s="20">
        <v>0</v>
      </c>
      <c r="AH45" s="18">
        <f t="shared" si="25"/>
      </c>
      <c r="AI45" s="5">
        <f>IF(AJ45&lt;&gt;"",IF(AJ45="*","+++",SUM(AJ45:AM45)/44*30),"")</f>
      </c>
      <c r="AM45" s="20"/>
    </row>
    <row r="46" spans="1:39" ht="12.75">
      <c r="A46" s="3">
        <v>643680</v>
      </c>
      <c r="B46" s="9">
        <f t="shared" si="13"/>
        <v>30</v>
      </c>
      <c r="C46" s="9" t="str">
        <f t="shared" si="14"/>
        <v>SI</v>
      </c>
      <c r="D46" s="18">
        <f t="shared" si="15"/>
      </c>
      <c r="E46" s="5">
        <f t="shared" si="16"/>
      </c>
      <c r="I46" s="20"/>
      <c r="J46" s="18">
        <f t="shared" si="17"/>
        <v>31</v>
      </c>
      <c r="K46" s="5">
        <f t="shared" si="18"/>
        <v>30.68181818181818</v>
      </c>
      <c r="L46" s="5">
        <v>12</v>
      </c>
      <c r="M46" s="5">
        <v>12</v>
      </c>
      <c r="N46" s="5">
        <v>10</v>
      </c>
      <c r="O46" s="20">
        <v>11</v>
      </c>
      <c r="P46" s="18">
        <f t="shared" si="19"/>
      </c>
      <c r="Q46" s="5">
        <f t="shared" si="20"/>
      </c>
      <c r="U46" s="20"/>
      <c r="V46" s="18">
        <f t="shared" si="21"/>
      </c>
      <c r="W46" s="5">
        <f t="shared" si="22"/>
      </c>
      <c r="AA46" s="20"/>
      <c r="AB46" s="18">
        <f t="shared" si="23"/>
      </c>
      <c r="AC46" s="5">
        <f t="shared" si="24"/>
      </c>
      <c r="AG46" s="20"/>
      <c r="AH46" s="18">
        <f t="shared" si="25"/>
      </c>
      <c r="AI46" s="5">
        <f t="shared" si="26"/>
      </c>
      <c r="AM46" s="20"/>
    </row>
    <row r="47" spans="1:39" ht="12.75">
      <c r="A47" s="3">
        <v>644011</v>
      </c>
      <c r="B47" s="9">
        <f t="shared" si="13"/>
      </c>
      <c r="C47" s="9">
        <f t="shared" si="14"/>
      </c>
      <c r="D47" s="18">
        <f t="shared" si="15"/>
      </c>
      <c r="E47" s="5">
        <f t="shared" si="16"/>
      </c>
      <c r="I47" s="20"/>
      <c r="J47" s="18">
        <f t="shared" si="17"/>
      </c>
      <c r="K47" s="5">
        <f t="shared" si="18"/>
        <v>13.295454545454545</v>
      </c>
      <c r="L47" s="5">
        <v>6.5</v>
      </c>
      <c r="M47" s="5">
        <v>10.5</v>
      </c>
      <c r="N47" s="5">
        <v>0</v>
      </c>
      <c r="O47" s="20">
        <v>2.5</v>
      </c>
      <c r="P47" s="18">
        <f t="shared" si="19"/>
      </c>
      <c r="Q47" s="5">
        <f t="shared" si="20"/>
        <v>9.204545454545455</v>
      </c>
      <c r="R47" s="5">
        <v>2</v>
      </c>
      <c r="S47" s="5">
        <v>5</v>
      </c>
      <c r="T47" s="5">
        <v>5</v>
      </c>
      <c r="U47" s="20">
        <v>1.5</v>
      </c>
      <c r="V47" s="18">
        <f t="shared" si="21"/>
      </c>
      <c r="W47" s="5">
        <f t="shared" si="22"/>
      </c>
      <c r="AA47" s="20"/>
      <c r="AB47" s="18">
        <f t="shared" si="23"/>
      </c>
      <c r="AC47" s="5">
        <f t="shared" si="24"/>
      </c>
      <c r="AG47" s="20"/>
      <c r="AH47" s="18">
        <f t="shared" si="25"/>
      </c>
      <c r="AI47" s="5">
        <f t="shared" si="26"/>
      </c>
      <c r="AM47" s="20"/>
    </row>
    <row r="48" spans="1:39" ht="12.75">
      <c r="A48" s="3">
        <v>644046</v>
      </c>
      <c r="B48" s="9">
        <f t="shared" si="13"/>
        <v>25</v>
      </c>
      <c r="C48" s="9">
        <f t="shared" si="14"/>
      </c>
      <c r="D48" s="18">
        <f t="shared" si="15"/>
      </c>
      <c r="E48" s="5">
        <f t="shared" si="16"/>
      </c>
      <c r="I48" s="20"/>
      <c r="J48" s="18">
        <f t="shared" si="17"/>
      </c>
      <c r="K48" s="5">
        <f t="shared" si="18"/>
      </c>
      <c r="O48" s="20"/>
      <c r="P48" s="18">
        <f t="shared" si="19"/>
      </c>
      <c r="Q48" s="5">
        <f t="shared" si="20"/>
      </c>
      <c r="U48" s="20"/>
      <c r="V48" s="18">
        <f t="shared" si="21"/>
        <v>25</v>
      </c>
      <c r="W48" s="5">
        <f t="shared" si="22"/>
        <v>24.545454545454547</v>
      </c>
      <c r="X48" s="5">
        <v>6.5</v>
      </c>
      <c r="Y48" s="5">
        <v>10</v>
      </c>
      <c r="Z48" s="5">
        <v>11.5</v>
      </c>
      <c r="AA48" s="20">
        <v>8</v>
      </c>
      <c r="AB48" s="18">
        <f t="shared" si="23"/>
      </c>
      <c r="AC48" s="5">
        <f t="shared" si="24"/>
      </c>
      <c r="AG48" s="20"/>
      <c r="AH48" s="18">
        <f t="shared" si="25"/>
      </c>
      <c r="AI48" s="5">
        <f t="shared" si="26"/>
      </c>
      <c r="AM48" s="20"/>
    </row>
    <row r="49" spans="1:39" ht="12.75">
      <c r="A49" s="3">
        <v>644547</v>
      </c>
      <c r="B49" s="9">
        <f t="shared" si="13"/>
        <v>29</v>
      </c>
      <c r="C49" s="9">
        <f t="shared" si="14"/>
      </c>
      <c r="D49" s="18">
        <f t="shared" si="15"/>
      </c>
      <c r="E49" s="5">
        <f t="shared" si="16"/>
      </c>
      <c r="I49" s="20"/>
      <c r="J49" s="18">
        <f t="shared" si="17"/>
      </c>
      <c r="K49" s="5">
        <f t="shared" si="18"/>
      </c>
      <c r="O49" s="20"/>
      <c r="P49" s="18">
        <f t="shared" si="19"/>
      </c>
      <c r="Q49" s="5">
        <f t="shared" si="20"/>
        <v>12.613636363636363</v>
      </c>
      <c r="R49" s="5">
        <v>4.5</v>
      </c>
      <c r="S49" s="5">
        <v>6.5</v>
      </c>
      <c r="T49" s="5">
        <v>7</v>
      </c>
      <c r="U49" s="20">
        <v>0.5</v>
      </c>
      <c r="V49" s="18">
        <f t="shared" si="21"/>
        <v>29</v>
      </c>
      <c r="W49" s="5">
        <f t="shared" si="22"/>
        <v>28.636363636363637</v>
      </c>
      <c r="X49" s="5">
        <v>7</v>
      </c>
      <c r="Y49" s="5">
        <v>11.5</v>
      </c>
      <c r="Z49" s="5">
        <v>12</v>
      </c>
      <c r="AA49" s="20">
        <v>11.5</v>
      </c>
      <c r="AB49" s="18">
        <f t="shared" si="23"/>
      </c>
      <c r="AC49" s="5">
        <f t="shared" si="24"/>
      </c>
      <c r="AG49" s="20"/>
      <c r="AH49" s="18">
        <f t="shared" si="25"/>
      </c>
      <c r="AI49" s="5">
        <f t="shared" si="26"/>
      </c>
      <c r="AM49" s="20"/>
    </row>
    <row r="50" spans="1:39" ht="12.75">
      <c r="A50" s="3">
        <v>644778</v>
      </c>
      <c r="B50" s="9">
        <f t="shared" si="13"/>
        <v>29</v>
      </c>
      <c r="C50" s="9">
        <f t="shared" si="14"/>
      </c>
      <c r="D50" s="18">
        <f t="shared" si="15"/>
        <v>29</v>
      </c>
      <c r="E50" s="5">
        <f t="shared" si="16"/>
        <v>28.977272727272727</v>
      </c>
      <c r="F50" s="5">
        <v>10</v>
      </c>
      <c r="G50" s="5">
        <v>11</v>
      </c>
      <c r="H50" s="5">
        <v>12.5</v>
      </c>
      <c r="I50" s="20">
        <v>9</v>
      </c>
      <c r="J50" s="18">
        <f t="shared" si="17"/>
      </c>
      <c r="K50" s="5">
        <f t="shared" si="18"/>
      </c>
      <c r="O50" s="20"/>
      <c r="P50" s="18">
        <f t="shared" si="19"/>
      </c>
      <c r="Q50" s="5">
        <f t="shared" si="20"/>
      </c>
      <c r="U50" s="20"/>
      <c r="V50" s="18">
        <f t="shared" si="21"/>
      </c>
      <c r="W50" s="5">
        <f t="shared" si="22"/>
      </c>
      <c r="AA50" s="20"/>
      <c r="AB50" s="18">
        <f t="shared" si="23"/>
      </c>
      <c r="AC50" s="5">
        <f t="shared" si="24"/>
      </c>
      <c r="AG50" s="20"/>
      <c r="AH50" s="18">
        <f t="shared" si="25"/>
      </c>
      <c r="AI50" s="5">
        <f t="shared" si="26"/>
      </c>
      <c r="AM50" s="20"/>
    </row>
    <row r="51" spans="1:39" ht="12.75">
      <c r="A51" s="3">
        <v>644901</v>
      </c>
      <c r="B51" s="9">
        <f t="shared" si="13"/>
      </c>
      <c r="C51" s="9">
        <f t="shared" si="14"/>
      </c>
      <c r="D51" s="18">
        <f t="shared" si="15"/>
      </c>
      <c r="E51" s="5">
        <f t="shared" si="16"/>
      </c>
      <c r="J51" s="18">
        <f t="shared" si="17"/>
      </c>
      <c r="K51" s="5">
        <f t="shared" si="18"/>
      </c>
      <c r="O51" s="20"/>
      <c r="P51" s="18">
        <f t="shared" si="19"/>
      </c>
      <c r="Q51" s="5">
        <f t="shared" si="20"/>
      </c>
      <c r="U51" s="20"/>
      <c r="V51" s="18">
        <f t="shared" si="21"/>
      </c>
      <c r="W51" s="5">
        <f t="shared" si="22"/>
      </c>
      <c r="AA51" s="20"/>
      <c r="AB51" s="18">
        <f t="shared" si="23"/>
      </c>
      <c r="AC51" s="5">
        <f t="shared" si="24"/>
      </c>
      <c r="AG51" s="20"/>
      <c r="AH51" s="18">
        <f t="shared" si="25"/>
      </c>
      <c r="AI51" s="5">
        <f t="shared" si="26"/>
      </c>
      <c r="AM51" s="20"/>
    </row>
    <row r="52" spans="1:39" ht="12.75">
      <c r="A52" s="3">
        <v>645077</v>
      </c>
      <c r="B52" s="9">
        <f t="shared" si="13"/>
      </c>
      <c r="C52" s="9">
        <f t="shared" si="14"/>
      </c>
      <c r="D52" s="18">
        <f t="shared" si="15"/>
      </c>
      <c r="E52" s="5">
        <f t="shared" si="16"/>
      </c>
      <c r="I52" s="20"/>
      <c r="J52" s="18">
        <f t="shared" si="17"/>
      </c>
      <c r="K52" s="5">
        <f t="shared" si="18"/>
      </c>
      <c r="O52" s="20"/>
      <c r="P52" s="18">
        <f t="shared" si="19"/>
      </c>
      <c r="Q52" s="5">
        <f t="shared" si="20"/>
      </c>
      <c r="U52" s="20"/>
      <c r="V52" s="18">
        <f t="shared" si="21"/>
      </c>
      <c r="W52" s="5">
        <f t="shared" si="22"/>
      </c>
      <c r="AA52" s="20"/>
      <c r="AB52" s="18">
        <f t="shared" si="23"/>
      </c>
      <c r="AC52" s="5">
        <f t="shared" si="24"/>
      </c>
      <c r="AG52" s="20"/>
      <c r="AH52" s="18">
        <f t="shared" si="25"/>
      </c>
      <c r="AI52" s="5">
        <f t="shared" si="26"/>
      </c>
      <c r="AM52" s="20"/>
    </row>
    <row r="53" spans="1:39" ht="12.75">
      <c r="A53" s="3">
        <v>645304</v>
      </c>
      <c r="B53" s="9">
        <f t="shared" si="13"/>
        <v>19</v>
      </c>
      <c r="C53" s="9">
        <f t="shared" si="14"/>
      </c>
      <c r="D53" s="18">
        <f t="shared" si="15"/>
      </c>
      <c r="E53" s="5">
        <f t="shared" si="16"/>
      </c>
      <c r="J53" s="18">
        <f t="shared" si="17"/>
      </c>
      <c r="K53" s="5">
        <f t="shared" si="18"/>
      </c>
      <c r="O53" s="20"/>
      <c r="P53" s="18">
        <f t="shared" si="19"/>
        <v>19</v>
      </c>
      <c r="Q53" s="5">
        <f t="shared" si="20"/>
        <v>19.43181818181818</v>
      </c>
      <c r="R53" s="5">
        <v>5</v>
      </c>
      <c r="S53" s="5">
        <v>10.5</v>
      </c>
      <c r="T53" s="5">
        <v>11.5</v>
      </c>
      <c r="U53" s="20">
        <v>1.5</v>
      </c>
      <c r="V53" s="18">
        <f t="shared" si="21"/>
      </c>
      <c r="W53" s="5">
        <f t="shared" si="22"/>
      </c>
      <c r="AA53" s="20"/>
      <c r="AB53" s="18">
        <f t="shared" si="23"/>
      </c>
      <c r="AC53" s="5">
        <f t="shared" si="24"/>
      </c>
      <c r="AG53" s="20"/>
      <c r="AH53" s="18">
        <f t="shared" si="25"/>
      </c>
      <c r="AI53" s="5">
        <f t="shared" si="26"/>
      </c>
      <c r="AM53" s="20"/>
    </row>
    <row r="54" spans="1:39" ht="12.75">
      <c r="A54" s="3">
        <v>645307</v>
      </c>
      <c r="B54" s="9">
        <f t="shared" si="13"/>
      </c>
      <c r="C54" s="9">
        <f t="shared" si="14"/>
      </c>
      <c r="D54" s="18">
        <f t="shared" si="15"/>
      </c>
      <c r="E54" s="5">
        <f t="shared" si="16"/>
        <v>16.704545454545453</v>
      </c>
      <c r="F54" s="5">
        <v>11</v>
      </c>
      <c r="G54" s="5">
        <v>1</v>
      </c>
      <c r="H54" s="5">
        <v>10.5</v>
      </c>
      <c r="I54" s="20">
        <v>2</v>
      </c>
      <c r="J54" s="18">
        <f t="shared" si="17"/>
      </c>
      <c r="K54" s="5">
        <f t="shared" si="18"/>
        <v>16.704545454545453</v>
      </c>
      <c r="L54" s="5">
        <v>10</v>
      </c>
      <c r="M54" s="5">
        <v>5</v>
      </c>
      <c r="N54" s="5">
        <v>7</v>
      </c>
      <c r="O54" s="20">
        <v>2.5</v>
      </c>
      <c r="P54" s="18">
        <f t="shared" si="19"/>
      </c>
      <c r="Q54" s="5" t="str">
        <f t="shared" si="20"/>
        <v>+++</v>
      </c>
      <c r="R54" s="5" t="s">
        <v>13</v>
      </c>
      <c r="S54" s="5" t="s">
        <v>13</v>
      </c>
      <c r="T54" s="5" t="s">
        <v>13</v>
      </c>
      <c r="U54" s="20" t="s">
        <v>13</v>
      </c>
      <c r="V54" s="18">
        <f t="shared" si="21"/>
      </c>
      <c r="W54" s="5">
        <f t="shared" si="22"/>
        <v>7.5</v>
      </c>
      <c r="X54" s="5">
        <v>3.5</v>
      </c>
      <c r="Y54" s="5">
        <v>4.5</v>
      </c>
      <c r="Z54" s="5">
        <v>2.5</v>
      </c>
      <c r="AA54" s="20">
        <v>0.5</v>
      </c>
      <c r="AB54" s="18">
        <f t="shared" si="23"/>
      </c>
      <c r="AC54" s="5">
        <f t="shared" si="24"/>
      </c>
      <c r="AG54" s="20"/>
      <c r="AH54" s="18">
        <f t="shared" si="25"/>
      </c>
      <c r="AI54" s="5">
        <f t="shared" si="26"/>
      </c>
      <c r="AM54" s="20"/>
    </row>
    <row r="55" spans="1:39" ht="12.75">
      <c r="A55" s="3">
        <v>645313</v>
      </c>
      <c r="B55" s="9">
        <f t="shared" si="13"/>
      </c>
      <c r="C55" s="9">
        <f t="shared" si="14"/>
      </c>
      <c r="D55" s="18">
        <f t="shared" si="15"/>
      </c>
      <c r="E55" s="5">
        <f t="shared" si="16"/>
      </c>
      <c r="I55" s="20"/>
      <c r="J55" s="18">
        <f t="shared" si="17"/>
      </c>
      <c r="K55" s="5">
        <f t="shared" si="18"/>
      </c>
      <c r="O55" s="20"/>
      <c r="P55" s="18">
        <f t="shared" si="19"/>
      </c>
      <c r="Q55" s="5">
        <f t="shared" si="20"/>
      </c>
      <c r="U55" s="20"/>
      <c r="V55" s="18">
        <f t="shared" si="21"/>
      </c>
      <c r="W55" s="5">
        <f t="shared" si="22"/>
      </c>
      <c r="AA55" s="20"/>
      <c r="AB55" s="18">
        <f t="shared" si="23"/>
      </c>
      <c r="AC55" s="5">
        <f t="shared" si="24"/>
      </c>
      <c r="AG55" s="20"/>
      <c r="AH55" s="18">
        <f t="shared" si="25"/>
      </c>
      <c r="AI55" s="5">
        <f t="shared" si="26"/>
      </c>
      <c r="AM55" s="20"/>
    </row>
    <row r="56" spans="1:39" ht="12.75">
      <c r="A56" s="3">
        <v>645318</v>
      </c>
      <c r="B56" s="9">
        <f t="shared" si="13"/>
      </c>
      <c r="C56" s="9">
        <f t="shared" si="14"/>
      </c>
      <c r="D56" s="18">
        <f t="shared" si="15"/>
      </c>
      <c r="E56" s="5">
        <f t="shared" si="16"/>
      </c>
      <c r="I56" s="20"/>
      <c r="J56" s="18">
        <f t="shared" si="17"/>
      </c>
      <c r="K56" s="5">
        <f t="shared" si="18"/>
        <v>17.386363636363637</v>
      </c>
      <c r="L56" s="5">
        <v>6</v>
      </c>
      <c r="M56" s="5">
        <v>5</v>
      </c>
      <c r="N56" s="5">
        <v>10</v>
      </c>
      <c r="O56" s="20">
        <v>4.5</v>
      </c>
      <c r="P56" s="18">
        <f t="shared" si="19"/>
      </c>
      <c r="Q56" s="5" t="str">
        <f t="shared" si="20"/>
        <v>+++</v>
      </c>
      <c r="R56" s="5" t="s">
        <v>13</v>
      </c>
      <c r="S56" s="5" t="s">
        <v>13</v>
      </c>
      <c r="T56" s="5" t="s">
        <v>13</v>
      </c>
      <c r="U56" s="20" t="s">
        <v>13</v>
      </c>
      <c r="V56" s="18">
        <f t="shared" si="21"/>
      </c>
      <c r="W56" s="5">
        <f t="shared" si="22"/>
      </c>
      <c r="AA56" s="20"/>
      <c r="AB56" s="18">
        <f t="shared" si="23"/>
      </c>
      <c r="AC56" s="5">
        <f t="shared" si="24"/>
      </c>
      <c r="AG56" s="20"/>
      <c r="AH56" s="18">
        <f t="shared" si="25"/>
      </c>
      <c r="AI56" s="5">
        <f t="shared" si="26"/>
      </c>
      <c r="AM56" s="20"/>
    </row>
    <row r="57" spans="1:39" ht="12.75">
      <c r="A57" s="3">
        <v>645353</v>
      </c>
      <c r="B57" s="9">
        <f t="shared" si="13"/>
        <v>24</v>
      </c>
      <c r="C57" s="9">
        <f t="shared" si="14"/>
      </c>
      <c r="D57" s="18">
        <f t="shared" si="15"/>
      </c>
      <c r="E57" s="5">
        <f t="shared" si="16"/>
      </c>
      <c r="I57" s="20"/>
      <c r="J57" s="18">
        <f t="shared" si="17"/>
        <v>24</v>
      </c>
      <c r="K57" s="5">
        <f t="shared" si="18"/>
        <v>23.863636363636363</v>
      </c>
      <c r="L57" s="5">
        <v>10</v>
      </c>
      <c r="M57" s="5">
        <v>11.5</v>
      </c>
      <c r="N57" s="5">
        <v>11.5</v>
      </c>
      <c r="O57" s="20">
        <v>2</v>
      </c>
      <c r="P57" s="18">
        <f t="shared" si="19"/>
      </c>
      <c r="Q57" s="5">
        <f t="shared" si="20"/>
      </c>
      <c r="U57" s="20"/>
      <c r="V57" s="18">
        <f t="shared" si="21"/>
      </c>
      <c r="W57" s="5">
        <f t="shared" si="22"/>
      </c>
      <c r="AA57" s="20"/>
      <c r="AB57" s="18">
        <f t="shared" si="23"/>
      </c>
      <c r="AC57" s="5">
        <f t="shared" si="24"/>
      </c>
      <c r="AG57" s="20"/>
      <c r="AH57" s="18">
        <f t="shared" si="25"/>
      </c>
      <c r="AI57" s="5">
        <f t="shared" si="26"/>
      </c>
      <c r="AM57" s="20"/>
    </row>
    <row r="58" spans="1:39" ht="12.75">
      <c r="A58" s="3">
        <v>645657</v>
      </c>
      <c r="B58" s="9">
        <f t="shared" si="13"/>
      </c>
      <c r="C58" s="9">
        <f t="shared" si="14"/>
      </c>
      <c r="D58" s="18">
        <f t="shared" si="15"/>
      </c>
      <c r="E58" s="5" t="str">
        <f t="shared" si="16"/>
        <v>+++</v>
      </c>
      <c r="F58" s="5" t="s">
        <v>13</v>
      </c>
      <c r="G58" s="5" t="s">
        <v>13</v>
      </c>
      <c r="H58" s="5" t="s">
        <v>13</v>
      </c>
      <c r="I58" s="20" t="s">
        <v>13</v>
      </c>
      <c r="J58" s="18">
        <f t="shared" si="17"/>
      </c>
      <c r="K58" s="5">
        <f t="shared" si="18"/>
        <v>17.386363636363637</v>
      </c>
      <c r="L58" s="5">
        <v>6.5</v>
      </c>
      <c r="M58" s="5">
        <v>5.5</v>
      </c>
      <c r="N58" s="5">
        <v>11</v>
      </c>
      <c r="O58" s="20">
        <v>2.5</v>
      </c>
      <c r="P58" s="18"/>
      <c r="Q58" s="5">
        <f t="shared" si="20"/>
      </c>
      <c r="U58" s="20"/>
      <c r="V58" s="18"/>
      <c r="W58" s="5">
        <f t="shared" si="22"/>
      </c>
      <c r="AA58" s="20"/>
      <c r="AB58" s="18"/>
      <c r="AC58" s="5">
        <f t="shared" si="24"/>
      </c>
      <c r="AG58" s="20"/>
      <c r="AH58" s="18"/>
      <c r="AI58" s="5">
        <f t="shared" si="26"/>
      </c>
      <c r="AM58" s="20"/>
    </row>
    <row r="59" spans="1:39" ht="12.75">
      <c r="A59" s="3">
        <v>645736</v>
      </c>
      <c r="B59" s="9">
        <f t="shared" si="13"/>
        <v>29</v>
      </c>
      <c r="C59" s="9">
        <f t="shared" si="14"/>
      </c>
      <c r="D59" s="18">
        <f t="shared" si="15"/>
      </c>
      <c r="E59" s="5">
        <f t="shared" si="16"/>
      </c>
      <c r="I59" s="20"/>
      <c r="J59" s="18">
        <f t="shared" si="17"/>
        <v>29</v>
      </c>
      <c r="K59" s="5">
        <f t="shared" si="18"/>
        <v>28.977272727272727</v>
      </c>
      <c r="L59" s="5">
        <v>12</v>
      </c>
      <c r="M59" s="5">
        <v>9</v>
      </c>
      <c r="N59" s="5">
        <v>11</v>
      </c>
      <c r="O59" s="20">
        <v>10.5</v>
      </c>
      <c r="P59" s="18">
        <f aca="true" t="shared" si="27" ref="P59:P91">IF(AND(Q59&lt;&gt;"",Q59&lt;&gt;"+++",Q59&gt;=17.5),ROUND(Q59,0),"")</f>
      </c>
      <c r="Q59" s="5">
        <f t="shared" si="20"/>
      </c>
      <c r="U59" s="20"/>
      <c r="V59" s="18">
        <f aca="true" t="shared" si="28" ref="V59:V91">IF(AND(W59&lt;&gt;"",W59&lt;&gt;"+++",W59&gt;=17.5),ROUND(W59,0),"")</f>
      </c>
      <c r="W59" s="5">
        <f t="shared" si="22"/>
      </c>
      <c r="AA59" s="20"/>
      <c r="AB59" s="18">
        <f aca="true" t="shared" si="29" ref="AB59:AB91">IF(AND(AC59&lt;&gt;"",AC59&lt;&gt;"+++",AC59&gt;=17.5),ROUND(AC59,0),"")</f>
      </c>
      <c r="AC59" s="5">
        <f t="shared" si="24"/>
      </c>
      <c r="AG59" s="20"/>
      <c r="AH59" s="18">
        <f aca="true" t="shared" si="30" ref="AH59:AH91">IF(AND(AI59&lt;&gt;"",AI59&lt;&gt;"+++",AI59&gt;=17.5),ROUND(AI59,0),"")</f>
      </c>
      <c r="AI59" s="5">
        <f t="shared" si="26"/>
      </c>
      <c r="AM59" s="20"/>
    </row>
    <row r="60" spans="1:39" ht="12.75">
      <c r="A60" s="3">
        <v>646186</v>
      </c>
      <c r="B60" s="9">
        <f t="shared" si="13"/>
      </c>
      <c r="C60" s="9">
        <f t="shared" si="14"/>
      </c>
      <c r="D60" s="18">
        <f t="shared" si="15"/>
      </c>
      <c r="E60" s="5" t="str">
        <f t="shared" si="16"/>
        <v>+++</v>
      </c>
      <c r="F60" s="5" t="s">
        <v>13</v>
      </c>
      <c r="G60" s="5" t="s">
        <v>13</v>
      </c>
      <c r="H60" s="5" t="s">
        <v>13</v>
      </c>
      <c r="I60" s="20" t="s">
        <v>13</v>
      </c>
      <c r="J60" s="18">
        <f t="shared" si="17"/>
      </c>
      <c r="K60" s="5">
        <f t="shared" si="18"/>
      </c>
      <c r="O60" s="20"/>
      <c r="P60" s="18">
        <f t="shared" si="27"/>
      </c>
      <c r="Q60" s="5">
        <f t="shared" si="20"/>
      </c>
      <c r="U60" s="20"/>
      <c r="V60" s="18">
        <f t="shared" si="28"/>
      </c>
      <c r="W60" s="5">
        <f t="shared" si="22"/>
      </c>
      <c r="AA60" s="20"/>
      <c r="AB60" s="18">
        <f t="shared" si="29"/>
      </c>
      <c r="AC60" s="5">
        <f t="shared" si="24"/>
      </c>
      <c r="AG60" s="20"/>
      <c r="AH60" s="18">
        <f t="shared" si="30"/>
      </c>
      <c r="AI60" s="5">
        <f t="shared" si="26"/>
      </c>
      <c r="AM60" s="20"/>
    </row>
    <row r="61" spans="1:39" ht="12.75">
      <c r="A61" s="3">
        <v>646393</v>
      </c>
      <c r="B61" s="9">
        <f t="shared" si="13"/>
      </c>
      <c r="C61" s="9">
        <f t="shared" si="14"/>
      </c>
      <c r="D61" s="18">
        <f t="shared" si="15"/>
      </c>
      <c r="E61" s="5">
        <f t="shared" si="16"/>
      </c>
      <c r="I61" s="20"/>
      <c r="J61" s="18">
        <f t="shared" si="17"/>
      </c>
      <c r="K61" s="5">
        <f t="shared" si="18"/>
        <v>8.522727272727273</v>
      </c>
      <c r="L61" s="5">
        <v>5</v>
      </c>
      <c r="M61" s="5">
        <v>2</v>
      </c>
      <c r="N61" s="5">
        <v>5.5</v>
      </c>
      <c r="O61" s="20">
        <v>0</v>
      </c>
      <c r="P61" s="18">
        <f t="shared" si="27"/>
      </c>
      <c r="Q61" s="5">
        <f t="shared" si="20"/>
      </c>
      <c r="U61" s="20"/>
      <c r="V61" s="18">
        <f t="shared" si="28"/>
      </c>
      <c r="W61" s="5">
        <f t="shared" si="22"/>
      </c>
      <c r="AA61" s="20"/>
      <c r="AB61" s="18">
        <f t="shared" si="29"/>
      </c>
      <c r="AC61" s="5">
        <f t="shared" si="24"/>
      </c>
      <c r="AG61" s="20"/>
      <c r="AH61" s="18">
        <f t="shared" si="30"/>
      </c>
      <c r="AI61" s="5">
        <f t="shared" si="26"/>
      </c>
      <c r="AM61" s="20"/>
    </row>
    <row r="62" spans="1:39" ht="12.75">
      <c r="A62" s="3">
        <v>646662</v>
      </c>
      <c r="B62" s="9">
        <f t="shared" si="13"/>
        <v>23</v>
      </c>
      <c r="C62" s="9">
        <f t="shared" si="14"/>
      </c>
      <c r="D62" s="18">
        <f t="shared" si="15"/>
        <v>23</v>
      </c>
      <c r="E62" s="5">
        <f t="shared" si="16"/>
        <v>22.84090909090909</v>
      </c>
      <c r="F62" s="5">
        <v>9</v>
      </c>
      <c r="G62" s="5">
        <v>5</v>
      </c>
      <c r="H62" s="5">
        <v>11.5</v>
      </c>
      <c r="I62" s="20">
        <v>8</v>
      </c>
      <c r="J62" s="18">
        <f t="shared" si="17"/>
      </c>
      <c r="K62" s="5">
        <f t="shared" si="18"/>
      </c>
      <c r="O62" s="20"/>
      <c r="P62" s="18">
        <f t="shared" si="27"/>
      </c>
      <c r="Q62" s="5">
        <f t="shared" si="20"/>
      </c>
      <c r="U62" s="20"/>
      <c r="V62" s="18">
        <f t="shared" si="28"/>
      </c>
      <c r="W62" s="5">
        <f t="shared" si="22"/>
      </c>
      <c r="AA62" s="20"/>
      <c r="AB62" s="18">
        <f t="shared" si="29"/>
      </c>
      <c r="AC62" s="5">
        <f t="shared" si="24"/>
      </c>
      <c r="AG62" s="20"/>
      <c r="AH62" s="18">
        <f t="shared" si="30"/>
      </c>
      <c r="AI62" s="5">
        <f t="shared" si="26"/>
      </c>
      <c r="AM62" s="20"/>
    </row>
    <row r="63" spans="1:39" ht="12.75">
      <c r="A63" s="3">
        <v>646670</v>
      </c>
      <c r="B63" s="9">
        <f>IF(OR(D63&lt;&gt;"",J63&lt;&gt;"",P63&lt;&gt;"",V63&lt;&gt;"",AB63&lt;&gt;"",D63&lt;&gt;""),MIN(30,MAX(D63,J63,P63,V63,AB63,D63)),"")</f>
        <v>18</v>
      </c>
      <c r="C63" s="9">
        <f>IF(MAX(D63,J63,D63,D63,D63,D63)&gt;30,"SI","")</f>
      </c>
      <c r="D63" s="18">
        <f t="shared" si="15"/>
      </c>
      <c r="E63" s="5">
        <f>IF(F63&lt;&gt;"",IF(F63="*","+++",SUM(F63:I63)/44*30),"")</f>
      </c>
      <c r="I63" s="20"/>
      <c r="J63" s="18">
        <f t="shared" si="17"/>
      </c>
      <c r="K63" s="5">
        <f>IF(L63&lt;&gt;"",IF(L63="*","+++",SUM(L63:O63)/44*30),"")</f>
      </c>
      <c r="O63" s="20"/>
      <c r="P63" s="18">
        <f t="shared" si="27"/>
      </c>
      <c r="Q63" s="5">
        <f>IF(R63&lt;&gt;"",IF(R63="*","+++",SUM(R63:U63)/44*30),"")</f>
      </c>
      <c r="U63" s="20"/>
      <c r="V63" s="18">
        <f t="shared" si="28"/>
      </c>
      <c r="W63" s="5">
        <f>IF(X63&lt;&gt;"",IF(X63="*","+++",SUM(X63:AA63)/44*30),"")</f>
      </c>
      <c r="AA63" s="20"/>
      <c r="AB63" s="18">
        <f t="shared" si="29"/>
        <v>18</v>
      </c>
      <c r="AC63" s="5">
        <f>IF(AD63&lt;&gt;"",IF(AD63="*","+++",SUM(AD63:AG63)/44*30),"")</f>
        <v>18.06818181818182</v>
      </c>
      <c r="AD63" s="5">
        <v>5</v>
      </c>
      <c r="AE63" s="5">
        <v>10</v>
      </c>
      <c r="AF63" s="5">
        <v>11.5</v>
      </c>
      <c r="AG63" s="20">
        <v>0</v>
      </c>
      <c r="AH63" s="18">
        <f t="shared" si="30"/>
      </c>
      <c r="AI63" s="5">
        <f>IF(AJ63&lt;&gt;"",IF(AJ63="*","+++",SUM(AJ63:AM63)/44*30),"")</f>
      </c>
      <c r="AM63" s="20"/>
    </row>
    <row r="64" spans="1:39" ht="12.75">
      <c r="A64" s="3">
        <v>646936</v>
      </c>
      <c r="B64" s="9">
        <f t="shared" si="13"/>
      </c>
      <c r="C64" s="9">
        <f t="shared" si="14"/>
      </c>
      <c r="D64" s="18">
        <f t="shared" si="15"/>
      </c>
      <c r="E64" s="5" t="str">
        <f t="shared" si="16"/>
        <v>+++</v>
      </c>
      <c r="F64" s="5" t="s">
        <v>13</v>
      </c>
      <c r="G64" s="5" t="s">
        <v>13</v>
      </c>
      <c r="H64" s="5" t="s">
        <v>13</v>
      </c>
      <c r="I64" s="20" t="s">
        <v>13</v>
      </c>
      <c r="J64" s="18">
        <f t="shared" si="17"/>
      </c>
      <c r="K64" s="5">
        <f t="shared" si="18"/>
        <v>16.704545454545453</v>
      </c>
      <c r="L64" s="5">
        <v>7.5</v>
      </c>
      <c r="M64" s="5">
        <v>6</v>
      </c>
      <c r="N64" s="5">
        <v>11</v>
      </c>
      <c r="O64" s="20">
        <v>0</v>
      </c>
      <c r="P64" s="18">
        <f t="shared" si="27"/>
      </c>
      <c r="Q64" s="5">
        <f t="shared" si="20"/>
      </c>
      <c r="U64" s="20"/>
      <c r="V64" s="18">
        <f t="shared" si="28"/>
      </c>
      <c r="W64" s="5">
        <f t="shared" si="22"/>
      </c>
      <c r="AA64" s="20"/>
      <c r="AB64" s="18">
        <f t="shared" si="29"/>
      </c>
      <c r="AC64" s="5">
        <f t="shared" si="24"/>
        <v>9.204545454545455</v>
      </c>
      <c r="AD64" s="5">
        <v>3.5</v>
      </c>
      <c r="AE64" s="5">
        <v>7.5</v>
      </c>
      <c r="AF64" s="5">
        <v>2.5</v>
      </c>
      <c r="AG64" s="20">
        <v>0</v>
      </c>
      <c r="AH64" s="18">
        <f t="shared" si="30"/>
      </c>
      <c r="AI64" s="5">
        <f t="shared" si="26"/>
      </c>
      <c r="AM64" s="20"/>
    </row>
    <row r="65" spans="1:39" ht="12.75">
      <c r="A65" s="14">
        <v>647005</v>
      </c>
      <c r="B65" s="9">
        <f t="shared" si="13"/>
        <v>19</v>
      </c>
      <c r="C65" s="9">
        <f t="shared" si="14"/>
      </c>
      <c r="D65" s="18">
        <f t="shared" si="15"/>
      </c>
      <c r="E65" s="5">
        <f t="shared" si="16"/>
      </c>
      <c r="I65" s="20"/>
      <c r="J65" s="18">
        <f t="shared" si="17"/>
      </c>
      <c r="K65" s="5" t="str">
        <f t="shared" si="18"/>
        <v>+++</v>
      </c>
      <c r="L65" s="5" t="s">
        <v>13</v>
      </c>
      <c r="M65" s="5" t="s">
        <v>13</v>
      </c>
      <c r="N65" s="5" t="s">
        <v>13</v>
      </c>
      <c r="O65" s="20" t="s">
        <v>13</v>
      </c>
      <c r="P65" s="18">
        <f t="shared" si="27"/>
        <v>19</v>
      </c>
      <c r="Q65" s="5">
        <f t="shared" si="20"/>
        <v>18.75</v>
      </c>
      <c r="R65" s="5">
        <v>2</v>
      </c>
      <c r="S65" s="5">
        <v>11</v>
      </c>
      <c r="T65" s="5">
        <v>12</v>
      </c>
      <c r="U65" s="20">
        <v>2.5</v>
      </c>
      <c r="V65" s="18">
        <f t="shared" si="28"/>
      </c>
      <c r="W65" s="5">
        <f t="shared" si="22"/>
      </c>
      <c r="AA65" s="20"/>
      <c r="AB65" s="18">
        <f t="shared" si="29"/>
      </c>
      <c r="AC65" s="5">
        <f t="shared" si="24"/>
      </c>
      <c r="AG65" s="20"/>
      <c r="AH65" s="18">
        <f t="shared" si="30"/>
      </c>
      <c r="AI65" s="5">
        <f t="shared" si="26"/>
      </c>
      <c r="AM65" s="20"/>
    </row>
    <row r="66" spans="1:39" ht="12.75">
      <c r="A66" s="3">
        <v>647611</v>
      </c>
      <c r="B66" s="9">
        <f t="shared" si="13"/>
      </c>
      <c r="C66" s="9">
        <f t="shared" si="14"/>
      </c>
      <c r="D66" s="18">
        <f t="shared" si="15"/>
      </c>
      <c r="E66" s="5" t="str">
        <f t="shared" si="16"/>
        <v>+++</v>
      </c>
      <c r="F66" s="5" t="s">
        <v>13</v>
      </c>
      <c r="G66" s="5" t="s">
        <v>13</v>
      </c>
      <c r="H66" s="5" t="s">
        <v>13</v>
      </c>
      <c r="I66" s="20" t="s">
        <v>13</v>
      </c>
      <c r="J66" s="18">
        <f t="shared" si="17"/>
      </c>
      <c r="K66" s="5">
        <f t="shared" si="18"/>
        <v>16.022727272727273</v>
      </c>
      <c r="L66" s="5">
        <v>7</v>
      </c>
      <c r="M66" s="5">
        <v>5.5</v>
      </c>
      <c r="N66" s="5">
        <v>11</v>
      </c>
      <c r="O66" s="20">
        <v>0</v>
      </c>
      <c r="P66" s="18">
        <f t="shared" si="27"/>
      </c>
      <c r="Q66" s="26">
        <f t="shared" si="20"/>
        <v>14.65909090909091</v>
      </c>
      <c r="R66" s="5">
        <v>3.5</v>
      </c>
      <c r="S66" s="5">
        <v>6</v>
      </c>
      <c r="T66" s="5">
        <v>12</v>
      </c>
      <c r="U66" s="20">
        <v>0</v>
      </c>
      <c r="V66" s="18">
        <f t="shared" si="28"/>
      </c>
      <c r="W66" s="5" t="str">
        <f t="shared" si="22"/>
        <v>+++</v>
      </c>
      <c r="X66" s="5" t="s">
        <v>13</v>
      </c>
      <c r="Y66" s="5" t="s">
        <v>13</v>
      </c>
      <c r="Z66" s="5" t="s">
        <v>13</v>
      </c>
      <c r="AA66" s="20" t="s">
        <v>13</v>
      </c>
      <c r="AB66" s="18">
        <f t="shared" si="29"/>
      </c>
      <c r="AC66" s="5">
        <f t="shared" si="24"/>
      </c>
      <c r="AG66" s="20"/>
      <c r="AH66" s="18">
        <f t="shared" si="30"/>
      </c>
      <c r="AI66" s="5">
        <f t="shared" si="26"/>
      </c>
      <c r="AM66" s="20"/>
    </row>
    <row r="67" spans="1:39" ht="12.75">
      <c r="A67" s="3">
        <v>647612</v>
      </c>
      <c r="B67" s="9">
        <f t="shared" si="13"/>
      </c>
      <c r="C67" s="9">
        <f t="shared" si="14"/>
      </c>
      <c r="D67" s="18">
        <f t="shared" si="15"/>
      </c>
      <c r="E67" s="5">
        <f t="shared" si="16"/>
      </c>
      <c r="I67" s="20"/>
      <c r="J67" s="18">
        <f t="shared" si="17"/>
      </c>
      <c r="K67" s="5">
        <f t="shared" si="18"/>
        <v>12.613636363636363</v>
      </c>
      <c r="L67" s="5">
        <v>4</v>
      </c>
      <c r="M67" s="5">
        <v>2.5</v>
      </c>
      <c r="N67" s="5">
        <v>11</v>
      </c>
      <c r="O67" s="20">
        <v>1</v>
      </c>
      <c r="P67" s="18">
        <f t="shared" si="27"/>
      </c>
      <c r="Q67" s="26">
        <f t="shared" si="20"/>
        <v>12.613636363636363</v>
      </c>
      <c r="R67" s="5">
        <v>3.5</v>
      </c>
      <c r="S67" s="5">
        <v>4</v>
      </c>
      <c r="T67" s="5">
        <v>9.5</v>
      </c>
      <c r="U67" s="20">
        <v>1.5</v>
      </c>
      <c r="V67" s="18">
        <f t="shared" si="28"/>
      </c>
      <c r="W67" s="5" t="str">
        <f t="shared" si="22"/>
        <v>+++</v>
      </c>
      <c r="X67" s="5" t="s">
        <v>13</v>
      </c>
      <c r="Y67" s="5" t="s">
        <v>13</v>
      </c>
      <c r="Z67" s="5" t="s">
        <v>13</v>
      </c>
      <c r="AA67" s="20" t="s">
        <v>13</v>
      </c>
      <c r="AB67" s="18">
        <f t="shared" si="29"/>
      </c>
      <c r="AC67" s="5">
        <f t="shared" si="24"/>
      </c>
      <c r="AG67" s="20"/>
      <c r="AH67" s="18">
        <f t="shared" si="30"/>
      </c>
      <c r="AI67" s="5">
        <f t="shared" si="26"/>
      </c>
      <c r="AM67" s="20"/>
    </row>
    <row r="68" spans="1:39" ht="12.75">
      <c r="A68" s="3">
        <v>647658</v>
      </c>
      <c r="B68" s="9">
        <f aca="true" t="shared" si="31" ref="B68:B108">IF(OR(D68&lt;&gt;"",J68&lt;&gt;"",P68&lt;&gt;"",V68&lt;&gt;"",AB68&lt;&gt;"",D68&lt;&gt;""),MIN(30,MAX(D68,J68,P68,V68,AB68,D68)),"")</f>
        <v>20</v>
      </c>
      <c r="C68" s="9">
        <f t="shared" si="14"/>
      </c>
      <c r="D68" s="18">
        <f t="shared" si="15"/>
      </c>
      <c r="E68" s="5">
        <f t="shared" si="16"/>
      </c>
      <c r="I68" s="20"/>
      <c r="J68" s="18">
        <f t="shared" si="17"/>
        <v>20</v>
      </c>
      <c r="K68" s="5">
        <f t="shared" si="18"/>
        <v>20.454545454545453</v>
      </c>
      <c r="L68" s="5">
        <v>10</v>
      </c>
      <c r="M68" s="5">
        <v>6.5</v>
      </c>
      <c r="N68" s="5">
        <v>8</v>
      </c>
      <c r="O68" s="20">
        <v>5.5</v>
      </c>
      <c r="P68" s="18">
        <f t="shared" si="27"/>
      </c>
      <c r="Q68" s="5">
        <f t="shared" si="20"/>
      </c>
      <c r="U68" s="20"/>
      <c r="V68" s="18">
        <f t="shared" si="28"/>
      </c>
      <c r="W68" s="5">
        <f t="shared" si="22"/>
      </c>
      <c r="AA68" s="20"/>
      <c r="AB68" s="18">
        <f t="shared" si="29"/>
      </c>
      <c r="AC68" s="5">
        <f t="shared" si="24"/>
      </c>
      <c r="AG68" s="20"/>
      <c r="AH68" s="18">
        <f t="shared" si="30"/>
      </c>
      <c r="AI68" s="5">
        <f t="shared" si="26"/>
      </c>
      <c r="AM68" s="20"/>
    </row>
    <row r="69" spans="1:39" ht="12.75">
      <c r="A69" s="3">
        <v>649606</v>
      </c>
      <c r="B69" s="9">
        <f t="shared" si="31"/>
        <v>21</v>
      </c>
      <c r="C69" s="9">
        <f aca="true" t="shared" si="32" ref="C69:C100">IF(MAX(D69,J69,D69,D69,D69,D69)&gt;30,"SI","")</f>
      </c>
      <c r="D69" s="18">
        <f aca="true" t="shared" si="33" ref="D69:D100">IF(AND(E69&lt;&gt;"",E69&lt;&gt;"+++",E69&gt;=17.5),ROUND(E69,0),"")</f>
        <v>21</v>
      </c>
      <c r="E69" s="5">
        <f aca="true" t="shared" si="34" ref="E69:E100">IF(F69&lt;&gt;"",IF(F69="*","+++",SUM(F69:I69)/44*30),"")</f>
        <v>21.477272727272727</v>
      </c>
      <c r="F69" s="5">
        <v>10</v>
      </c>
      <c r="G69" s="5">
        <v>0</v>
      </c>
      <c r="H69" s="5">
        <v>10.5</v>
      </c>
      <c r="I69" s="20">
        <v>11</v>
      </c>
      <c r="J69" s="18">
        <f aca="true" t="shared" si="35" ref="J69:J100">IF(AND(K69&lt;&gt;"",K69&lt;&gt;"+++",K69&gt;=17.5),ROUND(K69,0),"")</f>
      </c>
      <c r="K69" s="5">
        <f aca="true" t="shared" si="36" ref="K69:K100">IF(L69&lt;&gt;"",IF(L69="*","+++",SUM(L69:O69)/44*30),"")</f>
      </c>
      <c r="O69" s="20"/>
      <c r="P69" s="18">
        <f t="shared" si="27"/>
      </c>
      <c r="Q69" s="5">
        <f aca="true" t="shared" si="37" ref="Q69:Q100">IF(R69&lt;&gt;"",IF(R69="*","+++",SUM(R69:U69)/44*30),"")</f>
      </c>
      <c r="U69" s="20"/>
      <c r="V69" s="18">
        <f t="shared" si="28"/>
      </c>
      <c r="W69" s="5">
        <f aca="true" t="shared" si="38" ref="W69:W100">IF(X69&lt;&gt;"",IF(X69="*","+++",SUM(X69:AA69)/44*30),"")</f>
      </c>
      <c r="AA69" s="20"/>
      <c r="AB69" s="18">
        <f t="shared" si="29"/>
      </c>
      <c r="AC69" s="5">
        <f aca="true" t="shared" si="39" ref="AC69:AC100">IF(AD69&lt;&gt;"",IF(AD69="*","+++",SUM(AD69:AG69)/44*30),"")</f>
      </c>
      <c r="AG69" s="20"/>
      <c r="AH69" s="18">
        <f t="shared" si="30"/>
      </c>
      <c r="AI69" s="5">
        <f aca="true" t="shared" si="40" ref="AI69:AI100">IF(AJ69&lt;&gt;"",IF(AJ69="*","+++",SUM(AJ69:AM69)/44*30),"")</f>
      </c>
      <c r="AM69" s="20"/>
    </row>
    <row r="70" spans="1:39" ht="12.75">
      <c r="A70" s="3">
        <v>649865</v>
      </c>
      <c r="B70" s="9">
        <f t="shared" si="31"/>
      </c>
      <c r="C70" s="9">
        <f t="shared" si="32"/>
      </c>
      <c r="D70" s="18">
        <f t="shared" si="33"/>
      </c>
      <c r="E70" s="5">
        <f t="shared" si="34"/>
      </c>
      <c r="I70" s="20"/>
      <c r="J70" s="18">
        <f t="shared" si="35"/>
      </c>
      <c r="K70" s="5">
        <f t="shared" si="36"/>
      </c>
      <c r="O70" s="20"/>
      <c r="P70" s="18">
        <f t="shared" si="27"/>
      </c>
      <c r="Q70" s="5">
        <f t="shared" si="37"/>
      </c>
      <c r="U70" s="20"/>
      <c r="V70" s="18">
        <f t="shared" si="28"/>
      </c>
      <c r="W70" s="5">
        <f t="shared" si="38"/>
      </c>
      <c r="AA70" s="20"/>
      <c r="AB70" s="18">
        <f t="shared" si="29"/>
      </c>
      <c r="AC70" s="5">
        <f t="shared" si="39"/>
      </c>
      <c r="AG70" s="20"/>
      <c r="AH70" s="18">
        <f t="shared" si="30"/>
      </c>
      <c r="AI70" s="5">
        <f t="shared" si="40"/>
      </c>
      <c r="AM70" s="20"/>
    </row>
    <row r="71" spans="1:39" ht="12.75">
      <c r="A71" s="3">
        <v>650112</v>
      </c>
      <c r="B71" s="9">
        <f t="shared" si="31"/>
      </c>
      <c r="C71" s="9">
        <f t="shared" si="32"/>
      </c>
      <c r="D71" s="18">
        <f t="shared" si="33"/>
      </c>
      <c r="E71" s="5">
        <f t="shared" si="34"/>
      </c>
      <c r="I71" s="20"/>
      <c r="J71" s="19">
        <f t="shared" si="35"/>
      </c>
      <c r="K71" s="5">
        <f t="shared" si="36"/>
      </c>
      <c r="O71" s="20"/>
      <c r="P71" s="18">
        <f t="shared" si="27"/>
      </c>
      <c r="Q71" s="5">
        <f t="shared" si="37"/>
      </c>
      <c r="U71" s="20"/>
      <c r="V71" s="18">
        <f t="shared" si="28"/>
      </c>
      <c r="W71" s="5">
        <f t="shared" si="38"/>
      </c>
      <c r="AA71" s="20"/>
      <c r="AB71" s="18">
        <f t="shared" si="29"/>
      </c>
      <c r="AC71" s="5">
        <f t="shared" si="39"/>
      </c>
      <c r="AG71" s="20"/>
      <c r="AH71" s="18">
        <f t="shared" si="30"/>
      </c>
      <c r="AI71" s="5">
        <f t="shared" si="40"/>
      </c>
      <c r="AM71" s="20"/>
    </row>
    <row r="72" spans="1:39" ht="12.75">
      <c r="A72" s="25">
        <v>650703</v>
      </c>
      <c r="B72" s="9">
        <f t="shared" si="31"/>
      </c>
      <c r="C72" s="9">
        <f t="shared" si="32"/>
      </c>
      <c r="D72" s="18">
        <f t="shared" si="33"/>
      </c>
      <c r="E72" s="5">
        <f t="shared" si="34"/>
      </c>
      <c r="I72" s="20"/>
      <c r="J72" s="19">
        <f t="shared" si="35"/>
      </c>
      <c r="K72" s="5">
        <f t="shared" si="36"/>
      </c>
      <c r="O72" s="20"/>
      <c r="P72" s="18">
        <f t="shared" si="27"/>
      </c>
      <c r="Q72" s="5">
        <f t="shared" si="37"/>
      </c>
      <c r="U72" s="20"/>
      <c r="V72" s="18">
        <f t="shared" si="28"/>
      </c>
      <c r="W72" s="5">
        <f t="shared" si="38"/>
      </c>
      <c r="AA72" s="20"/>
      <c r="AB72" s="18">
        <f t="shared" si="29"/>
      </c>
      <c r="AC72" s="5">
        <f t="shared" si="39"/>
      </c>
      <c r="AG72" s="20"/>
      <c r="AH72" s="18">
        <f t="shared" si="30"/>
      </c>
      <c r="AI72" s="5">
        <f t="shared" si="40"/>
      </c>
      <c r="AM72" s="20"/>
    </row>
    <row r="73" spans="1:39" ht="12.75">
      <c r="A73" s="3">
        <v>651251</v>
      </c>
      <c r="B73" s="9">
        <f t="shared" si="31"/>
      </c>
      <c r="C73" s="9">
        <f t="shared" si="32"/>
      </c>
      <c r="D73" s="18">
        <f t="shared" si="33"/>
      </c>
      <c r="E73" s="5">
        <f t="shared" si="34"/>
      </c>
      <c r="I73" s="20"/>
      <c r="J73" s="18">
        <f t="shared" si="35"/>
      </c>
      <c r="K73" s="5">
        <f t="shared" si="36"/>
      </c>
      <c r="O73" s="20"/>
      <c r="P73" s="18">
        <f t="shared" si="27"/>
      </c>
      <c r="Q73" s="5">
        <f t="shared" si="37"/>
      </c>
      <c r="U73" s="20"/>
      <c r="V73" s="18">
        <f t="shared" si="28"/>
      </c>
      <c r="W73" s="5">
        <f t="shared" si="38"/>
      </c>
      <c r="AA73" s="20"/>
      <c r="AB73" s="18">
        <f t="shared" si="29"/>
      </c>
      <c r="AC73" s="5">
        <f t="shared" si="39"/>
      </c>
      <c r="AG73" s="20"/>
      <c r="AH73" s="18">
        <f t="shared" si="30"/>
      </c>
      <c r="AI73" s="5">
        <f t="shared" si="40"/>
      </c>
      <c r="AM73" s="20"/>
    </row>
    <row r="74" spans="1:39" ht="12.75">
      <c r="A74" s="3">
        <v>652452</v>
      </c>
      <c r="B74" s="9">
        <f t="shared" si="31"/>
        <v>23</v>
      </c>
      <c r="C74" s="9">
        <f t="shared" si="32"/>
      </c>
      <c r="D74" s="18">
        <f t="shared" si="33"/>
      </c>
      <c r="E74" s="5">
        <f t="shared" si="34"/>
      </c>
      <c r="I74" s="20"/>
      <c r="J74" s="18">
        <f t="shared" si="35"/>
      </c>
      <c r="K74" s="5">
        <f t="shared" si="36"/>
      </c>
      <c r="O74" s="20"/>
      <c r="P74" s="18">
        <f t="shared" si="27"/>
      </c>
      <c r="Q74" s="5">
        <f t="shared" si="37"/>
      </c>
      <c r="U74" s="20"/>
      <c r="V74" s="18">
        <f t="shared" si="28"/>
        <v>23</v>
      </c>
      <c r="W74" s="5">
        <f t="shared" si="38"/>
        <v>22.5</v>
      </c>
      <c r="X74" s="5">
        <v>5</v>
      </c>
      <c r="Y74" s="5">
        <v>11</v>
      </c>
      <c r="Z74" s="5">
        <v>10.5</v>
      </c>
      <c r="AA74" s="20">
        <v>6.5</v>
      </c>
      <c r="AB74" s="18">
        <f t="shared" si="29"/>
      </c>
      <c r="AC74" s="5">
        <f t="shared" si="39"/>
      </c>
      <c r="AG74" s="20"/>
      <c r="AH74" s="18">
        <f t="shared" si="30"/>
      </c>
      <c r="AI74" s="5">
        <f t="shared" si="40"/>
      </c>
      <c r="AM74" s="20"/>
    </row>
    <row r="75" spans="1:39" ht="12.75">
      <c r="A75" s="25">
        <v>652788</v>
      </c>
      <c r="B75" s="9">
        <f t="shared" si="31"/>
      </c>
      <c r="C75" s="9">
        <f t="shared" si="32"/>
      </c>
      <c r="D75" s="18">
        <f t="shared" si="33"/>
      </c>
      <c r="E75" s="5">
        <f t="shared" si="34"/>
      </c>
      <c r="I75" s="20"/>
      <c r="J75" s="18">
        <f t="shared" si="35"/>
      </c>
      <c r="K75" s="5">
        <f t="shared" si="36"/>
      </c>
      <c r="O75" s="20"/>
      <c r="P75" s="18">
        <f t="shared" si="27"/>
      </c>
      <c r="Q75" s="5">
        <f t="shared" si="37"/>
      </c>
      <c r="U75" s="20"/>
      <c r="V75" s="18">
        <f t="shared" si="28"/>
      </c>
      <c r="W75" s="5">
        <f t="shared" si="38"/>
      </c>
      <c r="AA75" s="20"/>
      <c r="AB75" s="18">
        <f t="shared" si="29"/>
      </c>
      <c r="AC75" s="5">
        <f t="shared" si="39"/>
      </c>
      <c r="AG75" s="20"/>
      <c r="AH75" s="18">
        <f t="shared" si="30"/>
      </c>
      <c r="AI75" s="5">
        <f t="shared" si="40"/>
      </c>
      <c r="AM75" s="20"/>
    </row>
    <row r="76" spans="1:39" ht="12.75">
      <c r="A76" s="3">
        <v>654259</v>
      </c>
      <c r="B76" s="9">
        <f t="shared" si="31"/>
        <v>24</v>
      </c>
      <c r="C76" s="9">
        <f t="shared" si="32"/>
      </c>
      <c r="D76" s="18">
        <f t="shared" si="33"/>
        <v>24</v>
      </c>
      <c r="E76" s="5">
        <f t="shared" si="34"/>
        <v>23.522727272727273</v>
      </c>
      <c r="F76" s="5">
        <v>10.5</v>
      </c>
      <c r="G76" s="5">
        <v>10</v>
      </c>
      <c r="H76" s="5">
        <v>12</v>
      </c>
      <c r="I76" s="20">
        <v>2</v>
      </c>
      <c r="J76" s="18">
        <f t="shared" si="35"/>
      </c>
      <c r="K76" s="5">
        <f t="shared" si="36"/>
      </c>
      <c r="O76" s="20"/>
      <c r="P76" s="18">
        <f t="shared" si="27"/>
      </c>
      <c r="Q76" s="5">
        <f t="shared" si="37"/>
      </c>
      <c r="U76" s="20"/>
      <c r="V76" s="18">
        <f t="shared" si="28"/>
      </c>
      <c r="W76" s="5">
        <f t="shared" si="38"/>
      </c>
      <c r="AA76" s="20"/>
      <c r="AB76" s="18">
        <f t="shared" si="29"/>
      </c>
      <c r="AC76" s="5">
        <f t="shared" si="39"/>
      </c>
      <c r="AG76" s="20"/>
      <c r="AH76" s="18">
        <f t="shared" si="30"/>
      </c>
      <c r="AI76" s="5">
        <f t="shared" si="40"/>
      </c>
      <c r="AM76" s="20"/>
    </row>
    <row r="77" spans="1:39" ht="12.75">
      <c r="A77" s="3">
        <v>654275</v>
      </c>
      <c r="B77" s="9">
        <f t="shared" si="31"/>
        <v>19</v>
      </c>
      <c r="C77" s="9">
        <f t="shared" si="32"/>
      </c>
      <c r="D77" s="18">
        <f t="shared" si="33"/>
        <v>19</v>
      </c>
      <c r="E77" s="5">
        <f t="shared" si="34"/>
        <v>18.75</v>
      </c>
      <c r="F77" s="5">
        <v>3.5</v>
      </c>
      <c r="G77" s="5">
        <v>8.5</v>
      </c>
      <c r="H77" s="5">
        <v>10.5</v>
      </c>
      <c r="I77" s="20">
        <v>5</v>
      </c>
      <c r="J77" s="18">
        <f t="shared" si="35"/>
      </c>
      <c r="K77" s="5">
        <f t="shared" si="36"/>
      </c>
      <c r="O77" s="20"/>
      <c r="P77" s="18">
        <f t="shared" si="27"/>
      </c>
      <c r="Q77" s="5">
        <f t="shared" si="37"/>
      </c>
      <c r="U77" s="20"/>
      <c r="V77" s="18">
        <f t="shared" si="28"/>
      </c>
      <c r="W77" s="5">
        <f t="shared" si="38"/>
      </c>
      <c r="AA77" s="20"/>
      <c r="AB77" s="18">
        <f t="shared" si="29"/>
      </c>
      <c r="AC77" s="5">
        <f t="shared" si="39"/>
      </c>
      <c r="AG77" s="20"/>
      <c r="AH77" s="18">
        <f t="shared" si="30"/>
      </c>
      <c r="AI77" s="5">
        <f t="shared" si="40"/>
      </c>
      <c r="AM77" s="20"/>
    </row>
    <row r="78" spans="1:39" ht="12.75">
      <c r="A78" s="3">
        <v>655428</v>
      </c>
      <c r="B78" s="9">
        <f t="shared" si="31"/>
        <v>25</v>
      </c>
      <c r="C78" s="9">
        <f t="shared" si="32"/>
      </c>
      <c r="D78" s="18">
        <f t="shared" si="33"/>
        <v>25</v>
      </c>
      <c r="E78" s="5">
        <f t="shared" si="34"/>
        <v>24.886363636363637</v>
      </c>
      <c r="F78" s="5">
        <v>10</v>
      </c>
      <c r="G78" s="5">
        <v>10</v>
      </c>
      <c r="H78" s="5">
        <v>11</v>
      </c>
      <c r="I78" s="20">
        <v>5.5</v>
      </c>
      <c r="J78" s="18">
        <f t="shared" si="35"/>
      </c>
      <c r="K78" s="5">
        <f t="shared" si="36"/>
      </c>
      <c r="O78" s="20"/>
      <c r="P78" s="18">
        <f t="shared" si="27"/>
      </c>
      <c r="Q78" s="5">
        <f t="shared" si="37"/>
      </c>
      <c r="U78" s="20"/>
      <c r="V78" s="18">
        <f t="shared" si="28"/>
      </c>
      <c r="W78" s="5">
        <f t="shared" si="38"/>
      </c>
      <c r="AA78" s="20"/>
      <c r="AB78" s="18">
        <f t="shared" si="29"/>
      </c>
      <c r="AC78" s="5">
        <f t="shared" si="39"/>
      </c>
      <c r="AG78" s="20"/>
      <c r="AH78" s="18">
        <f t="shared" si="30"/>
      </c>
      <c r="AI78" s="5">
        <f t="shared" si="40"/>
      </c>
      <c r="AM78" s="20"/>
    </row>
    <row r="79" spans="1:39" ht="12.75">
      <c r="A79" s="25">
        <v>655528</v>
      </c>
      <c r="B79" s="9">
        <f t="shared" si="31"/>
      </c>
      <c r="C79" s="9">
        <f t="shared" si="32"/>
      </c>
      <c r="D79" s="18">
        <f t="shared" si="33"/>
      </c>
      <c r="E79" s="5">
        <f t="shared" si="34"/>
      </c>
      <c r="I79" s="20"/>
      <c r="J79" s="18">
        <f t="shared" si="35"/>
      </c>
      <c r="K79" s="5">
        <f t="shared" si="36"/>
      </c>
      <c r="O79" s="20"/>
      <c r="P79" s="18">
        <f t="shared" si="27"/>
      </c>
      <c r="Q79" s="5">
        <f t="shared" si="37"/>
      </c>
      <c r="U79" s="20"/>
      <c r="V79" s="18">
        <f t="shared" si="28"/>
      </c>
      <c r="W79" s="5">
        <f t="shared" si="38"/>
      </c>
      <c r="AA79" s="20"/>
      <c r="AB79" s="18">
        <f t="shared" si="29"/>
      </c>
      <c r="AC79" s="5">
        <f t="shared" si="39"/>
      </c>
      <c r="AG79" s="20"/>
      <c r="AH79" s="18">
        <f t="shared" si="30"/>
      </c>
      <c r="AI79" s="5">
        <f t="shared" si="40"/>
      </c>
      <c r="AM79" s="20"/>
    </row>
    <row r="80" spans="1:39" ht="12.75">
      <c r="A80" s="25">
        <v>656626</v>
      </c>
      <c r="B80" s="9">
        <f t="shared" si="31"/>
      </c>
      <c r="C80" s="9">
        <f t="shared" si="32"/>
      </c>
      <c r="D80" s="18">
        <f t="shared" si="33"/>
      </c>
      <c r="E80" s="5">
        <f t="shared" si="34"/>
      </c>
      <c r="I80" s="20"/>
      <c r="J80" s="18">
        <f t="shared" si="35"/>
      </c>
      <c r="K80" s="5">
        <f t="shared" si="36"/>
      </c>
      <c r="O80" s="20"/>
      <c r="P80" s="18">
        <f t="shared" si="27"/>
      </c>
      <c r="Q80" s="5">
        <f t="shared" si="37"/>
      </c>
      <c r="U80" s="20"/>
      <c r="V80" s="18">
        <f t="shared" si="28"/>
      </c>
      <c r="W80" s="5">
        <f t="shared" si="38"/>
      </c>
      <c r="AA80" s="20"/>
      <c r="AB80" s="18">
        <f t="shared" si="29"/>
      </c>
      <c r="AC80" s="5">
        <f t="shared" si="39"/>
      </c>
      <c r="AG80" s="20"/>
      <c r="AH80" s="18">
        <f t="shared" si="30"/>
      </c>
      <c r="AI80" s="5">
        <f t="shared" si="40"/>
      </c>
      <c r="AM80" s="20"/>
    </row>
    <row r="81" spans="1:39" ht="12.75">
      <c r="A81" s="25">
        <v>657243</v>
      </c>
      <c r="B81" s="9">
        <f t="shared" si="31"/>
      </c>
      <c r="C81" s="9">
        <f t="shared" si="32"/>
      </c>
      <c r="D81" s="18">
        <f t="shared" si="33"/>
      </c>
      <c r="E81" s="5">
        <f t="shared" si="34"/>
      </c>
      <c r="I81" s="20"/>
      <c r="J81" s="18">
        <f t="shared" si="35"/>
      </c>
      <c r="K81" s="5">
        <f t="shared" si="36"/>
      </c>
      <c r="O81" s="20"/>
      <c r="P81" s="18">
        <f t="shared" si="27"/>
      </c>
      <c r="Q81" s="5">
        <f t="shared" si="37"/>
      </c>
      <c r="U81" s="20"/>
      <c r="V81" s="18">
        <f t="shared" si="28"/>
      </c>
      <c r="W81" s="5">
        <f t="shared" si="38"/>
      </c>
      <c r="AA81" s="20"/>
      <c r="AB81" s="18">
        <f t="shared" si="29"/>
      </c>
      <c r="AC81" s="5">
        <f t="shared" si="39"/>
      </c>
      <c r="AG81" s="20"/>
      <c r="AH81" s="18">
        <f t="shared" si="30"/>
      </c>
      <c r="AI81" s="5">
        <f t="shared" si="40"/>
      </c>
      <c r="AM81" s="20"/>
    </row>
    <row r="82" spans="1:39" ht="12.75">
      <c r="A82" s="3">
        <v>657644</v>
      </c>
      <c r="B82" s="9">
        <f t="shared" si="31"/>
        <v>22</v>
      </c>
      <c r="C82" s="9">
        <f t="shared" si="32"/>
      </c>
      <c r="D82" s="18">
        <f t="shared" si="33"/>
        <v>22</v>
      </c>
      <c r="E82" s="5">
        <f t="shared" si="34"/>
        <v>22.15909090909091</v>
      </c>
      <c r="F82" s="5">
        <v>11</v>
      </c>
      <c r="G82" s="5">
        <v>5.5</v>
      </c>
      <c r="H82" s="5">
        <v>11</v>
      </c>
      <c r="I82" s="20">
        <v>5</v>
      </c>
      <c r="J82" s="18">
        <f t="shared" si="35"/>
      </c>
      <c r="K82" s="5">
        <f t="shared" si="36"/>
      </c>
      <c r="O82" s="20"/>
      <c r="P82" s="18">
        <f t="shared" si="27"/>
      </c>
      <c r="Q82" s="5">
        <f t="shared" si="37"/>
      </c>
      <c r="U82" s="20"/>
      <c r="V82" s="18">
        <f t="shared" si="28"/>
      </c>
      <c r="W82" s="5">
        <f t="shared" si="38"/>
      </c>
      <c r="AA82" s="20"/>
      <c r="AB82" s="18">
        <f t="shared" si="29"/>
      </c>
      <c r="AC82" s="5">
        <f t="shared" si="39"/>
      </c>
      <c r="AG82" s="20"/>
      <c r="AH82" s="18">
        <f t="shared" si="30"/>
      </c>
      <c r="AI82" s="5">
        <f t="shared" si="40"/>
      </c>
      <c r="AM82" s="20"/>
    </row>
    <row r="83" spans="1:39" ht="12.75">
      <c r="A83" s="25">
        <v>658955</v>
      </c>
      <c r="B83" s="9">
        <f t="shared" si="31"/>
      </c>
      <c r="C83" s="9">
        <f t="shared" si="32"/>
      </c>
      <c r="D83" s="18">
        <f t="shared" si="33"/>
      </c>
      <c r="E83" s="5">
        <f t="shared" si="34"/>
      </c>
      <c r="I83" s="20"/>
      <c r="J83" s="18">
        <f t="shared" si="35"/>
      </c>
      <c r="K83" s="5">
        <f t="shared" si="36"/>
      </c>
      <c r="O83" s="20"/>
      <c r="P83" s="18">
        <f t="shared" si="27"/>
      </c>
      <c r="Q83" s="5">
        <f t="shared" si="37"/>
      </c>
      <c r="U83" s="20"/>
      <c r="V83" s="18">
        <f t="shared" si="28"/>
      </c>
      <c r="W83" s="5">
        <f t="shared" si="38"/>
      </c>
      <c r="AA83" s="20"/>
      <c r="AB83" s="18">
        <f t="shared" si="29"/>
      </c>
      <c r="AC83" s="5">
        <f t="shared" si="39"/>
      </c>
      <c r="AG83" s="20"/>
      <c r="AH83" s="18">
        <f t="shared" si="30"/>
      </c>
      <c r="AI83" s="5">
        <f t="shared" si="40"/>
      </c>
      <c r="AM83" s="20"/>
    </row>
    <row r="84" spans="1:39" ht="12.75">
      <c r="A84" s="25">
        <v>658980</v>
      </c>
      <c r="B84" s="9">
        <f t="shared" si="31"/>
      </c>
      <c r="C84" s="9">
        <f t="shared" si="32"/>
      </c>
      <c r="D84" s="18">
        <f t="shared" si="33"/>
      </c>
      <c r="E84" s="5">
        <f t="shared" si="34"/>
      </c>
      <c r="I84" s="20"/>
      <c r="J84" s="18">
        <f t="shared" si="35"/>
      </c>
      <c r="K84" s="5">
        <f t="shared" si="36"/>
      </c>
      <c r="O84" s="20"/>
      <c r="P84" s="18">
        <f t="shared" si="27"/>
      </c>
      <c r="Q84" s="5">
        <f t="shared" si="37"/>
      </c>
      <c r="U84" s="20"/>
      <c r="V84" s="18">
        <f t="shared" si="28"/>
      </c>
      <c r="W84" s="5">
        <f t="shared" si="38"/>
      </c>
      <c r="AA84" s="20"/>
      <c r="AB84" s="18">
        <f t="shared" si="29"/>
      </c>
      <c r="AC84" s="5">
        <f t="shared" si="39"/>
      </c>
      <c r="AG84" s="20"/>
      <c r="AH84" s="18">
        <f t="shared" si="30"/>
      </c>
      <c r="AI84" s="5">
        <f t="shared" si="40"/>
      </c>
      <c r="AM84" s="20"/>
    </row>
    <row r="85" spans="1:39" ht="12.75">
      <c r="A85" s="25">
        <v>659045</v>
      </c>
      <c r="B85" s="9">
        <f t="shared" si="31"/>
      </c>
      <c r="C85" s="9">
        <f t="shared" si="32"/>
      </c>
      <c r="D85" s="18">
        <f t="shared" si="33"/>
      </c>
      <c r="E85" s="5">
        <f t="shared" si="34"/>
      </c>
      <c r="I85" s="20"/>
      <c r="J85" s="18">
        <f t="shared" si="35"/>
      </c>
      <c r="K85" s="5">
        <f t="shared" si="36"/>
      </c>
      <c r="O85" s="20"/>
      <c r="P85" s="18">
        <f t="shared" si="27"/>
      </c>
      <c r="Q85" s="5">
        <f t="shared" si="37"/>
      </c>
      <c r="U85" s="20"/>
      <c r="V85" s="18">
        <f t="shared" si="28"/>
      </c>
      <c r="W85" s="5">
        <f t="shared" si="38"/>
      </c>
      <c r="AA85" s="20"/>
      <c r="AB85" s="18">
        <f t="shared" si="29"/>
      </c>
      <c r="AC85" s="5">
        <f t="shared" si="39"/>
      </c>
      <c r="AG85" s="20"/>
      <c r="AH85" s="18">
        <f t="shared" si="30"/>
      </c>
      <c r="AI85" s="5">
        <f t="shared" si="40"/>
      </c>
      <c r="AM85" s="20"/>
    </row>
    <row r="86" spans="1:39" ht="12.75">
      <c r="A86" s="25">
        <v>660182</v>
      </c>
      <c r="B86" s="9">
        <f t="shared" si="31"/>
      </c>
      <c r="C86" s="9">
        <f t="shared" si="32"/>
      </c>
      <c r="D86" s="18">
        <f t="shared" si="33"/>
      </c>
      <c r="E86" s="5">
        <f t="shared" si="34"/>
      </c>
      <c r="I86" s="20"/>
      <c r="J86" s="18">
        <f t="shared" si="35"/>
      </c>
      <c r="K86" s="5">
        <f t="shared" si="36"/>
      </c>
      <c r="O86" s="20"/>
      <c r="P86" s="18">
        <f t="shared" si="27"/>
      </c>
      <c r="Q86" s="5">
        <f t="shared" si="37"/>
      </c>
      <c r="U86" s="20"/>
      <c r="V86" s="18">
        <f t="shared" si="28"/>
      </c>
      <c r="W86" s="5">
        <f t="shared" si="38"/>
      </c>
      <c r="AA86" s="20"/>
      <c r="AB86" s="18">
        <f t="shared" si="29"/>
      </c>
      <c r="AC86" s="5">
        <f t="shared" si="39"/>
      </c>
      <c r="AG86" s="20"/>
      <c r="AH86" s="18">
        <f t="shared" si="30"/>
      </c>
      <c r="AI86" s="5">
        <f t="shared" si="40"/>
      </c>
      <c r="AM86" s="20"/>
    </row>
    <row r="87" spans="1:39" ht="12.75">
      <c r="A87" s="3">
        <v>661609</v>
      </c>
      <c r="B87" s="9">
        <f t="shared" si="31"/>
        <v>18</v>
      </c>
      <c r="C87" s="9">
        <f t="shared" si="32"/>
      </c>
      <c r="D87" s="18">
        <f t="shared" si="33"/>
        <v>18</v>
      </c>
      <c r="E87" s="5">
        <f t="shared" si="34"/>
        <v>17.727272727272727</v>
      </c>
      <c r="F87" s="5">
        <v>10.5</v>
      </c>
      <c r="G87" s="5">
        <v>5</v>
      </c>
      <c r="H87" s="5">
        <v>10.5</v>
      </c>
      <c r="I87" s="20">
        <v>0</v>
      </c>
      <c r="J87" s="18">
        <f t="shared" si="35"/>
      </c>
      <c r="K87" s="5">
        <f t="shared" si="36"/>
      </c>
      <c r="O87" s="20"/>
      <c r="P87" s="18">
        <f t="shared" si="27"/>
      </c>
      <c r="Q87" s="5">
        <f t="shared" si="37"/>
      </c>
      <c r="U87" s="20"/>
      <c r="V87" s="18">
        <f t="shared" si="28"/>
      </c>
      <c r="W87" s="5">
        <f t="shared" si="38"/>
      </c>
      <c r="AA87" s="20"/>
      <c r="AB87" s="18">
        <f t="shared" si="29"/>
      </c>
      <c r="AC87" s="5">
        <f t="shared" si="39"/>
      </c>
      <c r="AG87" s="20"/>
      <c r="AH87" s="18">
        <f t="shared" si="30"/>
      </c>
      <c r="AI87" s="5">
        <f t="shared" si="40"/>
      </c>
      <c r="AM87" s="20"/>
    </row>
    <row r="88" spans="1:39" ht="12.75">
      <c r="A88" s="3">
        <v>670069</v>
      </c>
      <c r="B88" s="9">
        <f t="shared" si="31"/>
        <v>29</v>
      </c>
      <c r="C88" s="9">
        <f t="shared" si="32"/>
      </c>
      <c r="D88" s="18">
        <f t="shared" si="33"/>
        <v>29</v>
      </c>
      <c r="E88" s="5">
        <f t="shared" si="34"/>
        <v>28.977272727272727</v>
      </c>
      <c r="F88" s="5">
        <v>11</v>
      </c>
      <c r="G88" s="5">
        <v>11</v>
      </c>
      <c r="H88" s="5">
        <v>11.5</v>
      </c>
      <c r="I88" s="20">
        <v>9</v>
      </c>
      <c r="J88" s="18">
        <f t="shared" si="35"/>
      </c>
      <c r="K88" s="5">
        <f t="shared" si="36"/>
      </c>
      <c r="O88" s="20"/>
      <c r="P88" s="18">
        <f t="shared" si="27"/>
      </c>
      <c r="Q88" s="5">
        <f t="shared" si="37"/>
      </c>
      <c r="U88" s="20"/>
      <c r="V88" s="18">
        <f t="shared" si="28"/>
      </c>
      <c r="W88" s="5">
        <f t="shared" si="38"/>
      </c>
      <c r="AA88" s="20"/>
      <c r="AB88" s="18">
        <f t="shared" si="29"/>
      </c>
      <c r="AC88" s="5">
        <f t="shared" si="39"/>
      </c>
      <c r="AG88" s="20"/>
      <c r="AH88" s="18">
        <f t="shared" si="30"/>
      </c>
      <c r="AI88" s="5">
        <f t="shared" si="40"/>
      </c>
      <c r="AM88" s="20"/>
    </row>
    <row r="89" spans="1:39" ht="12.75">
      <c r="A89" s="3">
        <v>670316</v>
      </c>
      <c r="B89" s="9">
        <f t="shared" si="31"/>
        <v>30</v>
      </c>
      <c r="C89" s="9">
        <f t="shared" si="32"/>
      </c>
      <c r="D89" s="18">
        <f t="shared" si="33"/>
        <v>30</v>
      </c>
      <c r="E89" s="5">
        <f t="shared" si="34"/>
        <v>29.65909090909091</v>
      </c>
      <c r="F89" s="5">
        <v>10</v>
      </c>
      <c r="G89" s="5">
        <v>10.5</v>
      </c>
      <c r="H89" s="5">
        <v>11</v>
      </c>
      <c r="I89" s="20">
        <v>12</v>
      </c>
      <c r="J89" s="18">
        <f t="shared" si="35"/>
      </c>
      <c r="K89" s="5">
        <f t="shared" si="36"/>
      </c>
      <c r="O89" s="20"/>
      <c r="P89" s="18">
        <f t="shared" si="27"/>
      </c>
      <c r="Q89" s="5">
        <f t="shared" si="37"/>
      </c>
      <c r="U89" s="20"/>
      <c r="V89" s="18">
        <f t="shared" si="28"/>
      </c>
      <c r="W89" s="5">
        <f t="shared" si="38"/>
      </c>
      <c r="AA89" s="20"/>
      <c r="AB89" s="18">
        <f t="shared" si="29"/>
      </c>
      <c r="AC89" s="5">
        <f t="shared" si="39"/>
      </c>
      <c r="AG89" s="20"/>
      <c r="AH89" s="18">
        <f t="shared" si="30"/>
      </c>
      <c r="AI89" s="5">
        <f t="shared" si="40"/>
      </c>
      <c r="AM89" s="20"/>
    </row>
    <row r="90" spans="1:39" ht="12.75">
      <c r="A90" s="3">
        <v>670317</v>
      </c>
      <c r="B90" s="9">
        <f t="shared" si="31"/>
        <v>30</v>
      </c>
      <c r="C90" s="9" t="str">
        <f t="shared" si="32"/>
        <v>SI</v>
      </c>
      <c r="D90" s="18">
        <f t="shared" si="33"/>
        <v>32</v>
      </c>
      <c r="E90" s="5">
        <f t="shared" si="34"/>
        <v>31.704545454545457</v>
      </c>
      <c r="F90" s="5">
        <v>10.5</v>
      </c>
      <c r="G90" s="5">
        <v>11</v>
      </c>
      <c r="H90" s="5">
        <v>12.5</v>
      </c>
      <c r="I90" s="20">
        <v>12.5</v>
      </c>
      <c r="J90" s="18">
        <f t="shared" si="35"/>
      </c>
      <c r="K90" s="5">
        <f t="shared" si="36"/>
      </c>
      <c r="O90" s="20"/>
      <c r="P90" s="18">
        <f t="shared" si="27"/>
      </c>
      <c r="Q90" s="5">
        <f t="shared" si="37"/>
      </c>
      <c r="U90" s="20"/>
      <c r="V90" s="18">
        <f t="shared" si="28"/>
      </c>
      <c r="W90" s="5">
        <f t="shared" si="38"/>
      </c>
      <c r="AA90" s="20"/>
      <c r="AB90" s="18">
        <f t="shared" si="29"/>
      </c>
      <c r="AC90" s="5">
        <f t="shared" si="39"/>
      </c>
      <c r="AG90" s="20"/>
      <c r="AH90" s="18">
        <f t="shared" si="30"/>
      </c>
      <c r="AI90" s="5">
        <f t="shared" si="40"/>
      </c>
      <c r="AM90" s="20"/>
    </row>
    <row r="91" spans="1:39" ht="12.75">
      <c r="A91" s="25">
        <v>670334</v>
      </c>
      <c r="B91" s="9">
        <f t="shared" si="31"/>
        <v>30</v>
      </c>
      <c r="C91" s="9">
        <f t="shared" si="32"/>
      </c>
      <c r="D91" s="18">
        <f t="shared" si="33"/>
      </c>
      <c r="E91" s="5">
        <f t="shared" si="34"/>
      </c>
      <c r="I91" s="20"/>
      <c r="J91" s="18">
        <f t="shared" si="35"/>
      </c>
      <c r="K91" s="5">
        <f t="shared" si="36"/>
      </c>
      <c r="O91" s="20"/>
      <c r="P91" s="18">
        <f t="shared" si="27"/>
        <v>30</v>
      </c>
      <c r="Q91" s="5">
        <f t="shared" si="37"/>
        <v>30.340909090909093</v>
      </c>
      <c r="R91" s="5">
        <v>10</v>
      </c>
      <c r="S91" s="5">
        <v>10.5</v>
      </c>
      <c r="T91" s="5">
        <v>12.5</v>
      </c>
      <c r="U91" s="20">
        <v>11.5</v>
      </c>
      <c r="V91" s="18">
        <f t="shared" si="28"/>
      </c>
      <c r="W91" s="5">
        <f t="shared" si="38"/>
      </c>
      <c r="AA91" s="20"/>
      <c r="AB91" s="18">
        <f t="shared" si="29"/>
      </c>
      <c r="AC91" s="5">
        <f t="shared" si="39"/>
      </c>
      <c r="AG91" s="20"/>
      <c r="AH91" s="18">
        <f t="shared" si="30"/>
      </c>
      <c r="AI91" s="5">
        <f t="shared" si="40"/>
      </c>
      <c r="AM91" s="20"/>
    </row>
    <row r="92" spans="1:39" ht="12.75">
      <c r="A92" s="3">
        <v>670337</v>
      </c>
      <c r="B92" s="9">
        <f t="shared" si="31"/>
        <v>30</v>
      </c>
      <c r="C92" s="9" t="str">
        <f t="shared" si="32"/>
        <v>SI</v>
      </c>
      <c r="D92" s="18">
        <f t="shared" si="33"/>
      </c>
      <c r="E92" s="5">
        <f t="shared" si="34"/>
      </c>
      <c r="I92" s="20"/>
      <c r="J92" s="18">
        <f t="shared" si="35"/>
        <v>32</v>
      </c>
      <c r="K92" s="5">
        <f t="shared" si="36"/>
        <v>31.704545454545457</v>
      </c>
      <c r="L92" s="5">
        <v>12</v>
      </c>
      <c r="M92" s="5">
        <v>10.5</v>
      </c>
      <c r="N92" s="5">
        <v>12</v>
      </c>
      <c r="O92" s="20">
        <v>12</v>
      </c>
      <c r="P92" s="18">
        <f aca="true" t="shared" si="41" ref="P92:P123">IF(AND(Q92&lt;&gt;"",Q92&lt;&gt;"+++",Q92&gt;=17.5),ROUND(Q92,0),"")</f>
      </c>
      <c r="Q92" s="5">
        <f t="shared" si="37"/>
      </c>
      <c r="U92" s="20"/>
      <c r="V92" s="18">
        <f aca="true" t="shared" si="42" ref="V92:V123">IF(AND(W92&lt;&gt;"",W92&lt;&gt;"+++",W92&gt;=17.5),ROUND(W92,0),"")</f>
      </c>
      <c r="W92" s="5">
        <f t="shared" si="38"/>
      </c>
      <c r="AA92" s="20"/>
      <c r="AB92" s="18">
        <f aca="true" t="shared" si="43" ref="AB92:AB123">IF(AND(AC92&lt;&gt;"",AC92&lt;&gt;"+++",AC92&gt;=17.5),ROUND(AC92,0),"")</f>
      </c>
      <c r="AC92" s="5">
        <f t="shared" si="39"/>
      </c>
      <c r="AG92" s="20"/>
      <c r="AH92" s="18">
        <f aca="true" t="shared" si="44" ref="AH92:AH123">IF(AND(AI92&lt;&gt;"",AI92&lt;&gt;"+++",AI92&gt;=17.5),ROUND(AI92,0),"")</f>
      </c>
      <c r="AI92" s="5">
        <f t="shared" si="40"/>
      </c>
      <c r="AM92" s="20"/>
    </row>
    <row r="93" spans="1:39" ht="12.75">
      <c r="A93" s="3">
        <v>670339</v>
      </c>
      <c r="B93" s="9">
        <f t="shared" si="31"/>
        <v>23</v>
      </c>
      <c r="C93" s="9">
        <f t="shared" si="32"/>
      </c>
      <c r="D93" s="18">
        <f t="shared" si="33"/>
        <v>23</v>
      </c>
      <c r="E93" s="5">
        <f t="shared" si="34"/>
        <v>22.84090909090909</v>
      </c>
      <c r="F93" s="5">
        <v>8</v>
      </c>
      <c r="G93" s="5">
        <v>11</v>
      </c>
      <c r="H93" s="5">
        <v>11</v>
      </c>
      <c r="I93" s="20">
        <v>3.5</v>
      </c>
      <c r="J93" s="18">
        <f t="shared" si="35"/>
      </c>
      <c r="K93" s="5">
        <f t="shared" si="36"/>
      </c>
      <c r="O93" s="20"/>
      <c r="P93" s="18">
        <f t="shared" si="41"/>
      </c>
      <c r="Q93" s="5">
        <f t="shared" si="37"/>
      </c>
      <c r="U93" s="20"/>
      <c r="V93" s="18">
        <f t="shared" si="42"/>
      </c>
      <c r="W93" s="5">
        <f t="shared" si="38"/>
      </c>
      <c r="AA93" s="20"/>
      <c r="AB93" s="18">
        <f t="shared" si="43"/>
      </c>
      <c r="AC93" s="5">
        <f t="shared" si="39"/>
      </c>
      <c r="AG93" s="20"/>
      <c r="AH93" s="18">
        <f t="shared" si="44"/>
      </c>
      <c r="AI93" s="5">
        <f t="shared" si="40"/>
      </c>
      <c r="AM93" s="20"/>
    </row>
    <row r="94" spans="1:39" ht="12.75">
      <c r="A94" s="3">
        <v>670340</v>
      </c>
      <c r="B94" s="9">
        <f t="shared" si="31"/>
        <v>25</v>
      </c>
      <c r="C94" s="9">
        <f t="shared" si="32"/>
      </c>
      <c r="D94" s="18">
        <f t="shared" si="33"/>
        <v>25</v>
      </c>
      <c r="E94" s="5">
        <f t="shared" si="34"/>
        <v>25.227272727272727</v>
      </c>
      <c r="F94" s="5">
        <v>10</v>
      </c>
      <c r="G94" s="5">
        <v>10.5</v>
      </c>
      <c r="H94" s="5">
        <v>12</v>
      </c>
      <c r="I94" s="20">
        <v>4.5</v>
      </c>
      <c r="J94" s="18">
        <f t="shared" si="35"/>
      </c>
      <c r="K94" s="5">
        <f t="shared" si="36"/>
      </c>
      <c r="O94" s="20"/>
      <c r="P94" s="18">
        <f t="shared" si="41"/>
      </c>
      <c r="Q94" s="5">
        <f t="shared" si="37"/>
      </c>
      <c r="U94" s="20"/>
      <c r="V94" s="18">
        <f t="shared" si="42"/>
      </c>
      <c r="W94" s="5">
        <f t="shared" si="38"/>
      </c>
      <c r="AA94" s="20"/>
      <c r="AB94" s="18">
        <f t="shared" si="43"/>
      </c>
      <c r="AC94" s="5">
        <f t="shared" si="39"/>
      </c>
      <c r="AG94" s="20"/>
      <c r="AH94" s="18">
        <f t="shared" si="44"/>
      </c>
      <c r="AI94" s="5">
        <f t="shared" si="40"/>
      </c>
      <c r="AM94" s="20"/>
    </row>
    <row r="95" spans="1:39" ht="12.75">
      <c r="A95" s="25">
        <v>670364</v>
      </c>
      <c r="B95" s="9">
        <f t="shared" si="31"/>
        <v>21</v>
      </c>
      <c r="C95" s="9">
        <f t="shared" si="32"/>
      </c>
      <c r="D95" s="18">
        <f t="shared" si="33"/>
      </c>
      <c r="E95" s="5">
        <f t="shared" si="34"/>
      </c>
      <c r="I95" s="20"/>
      <c r="J95" s="18">
        <f t="shared" si="35"/>
      </c>
      <c r="K95" s="5">
        <f t="shared" si="36"/>
      </c>
      <c r="O95" s="20"/>
      <c r="P95" s="18">
        <f t="shared" si="41"/>
        <v>21</v>
      </c>
      <c r="Q95" s="5">
        <f t="shared" si="37"/>
        <v>21.136363636363637</v>
      </c>
      <c r="R95" s="5">
        <v>5</v>
      </c>
      <c r="S95" s="5">
        <v>6.5</v>
      </c>
      <c r="T95" s="5">
        <v>12</v>
      </c>
      <c r="U95" s="20">
        <v>7.5</v>
      </c>
      <c r="V95" s="18">
        <f t="shared" si="42"/>
      </c>
      <c r="W95" s="5">
        <f t="shared" si="38"/>
      </c>
      <c r="AA95" s="20"/>
      <c r="AB95" s="18">
        <f t="shared" si="43"/>
      </c>
      <c r="AC95" s="5">
        <f t="shared" si="39"/>
      </c>
      <c r="AG95" s="20"/>
      <c r="AH95" s="18">
        <f t="shared" si="44"/>
      </c>
      <c r="AI95" s="5">
        <f t="shared" si="40"/>
      </c>
      <c r="AM95" s="20"/>
    </row>
    <row r="96" spans="1:39" ht="12.75">
      <c r="A96" s="3">
        <v>670365</v>
      </c>
      <c r="B96" s="9">
        <f t="shared" si="31"/>
        <v>27</v>
      </c>
      <c r="C96" s="9">
        <f t="shared" si="32"/>
      </c>
      <c r="D96" s="18">
        <f t="shared" si="33"/>
      </c>
      <c r="E96" s="5">
        <f t="shared" si="34"/>
      </c>
      <c r="I96" s="20"/>
      <c r="J96" s="18">
        <f t="shared" si="35"/>
        <v>27</v>
      </c>
      <c r="K96" s="5">
        <f t="shared" si="36"/>
        <v>26.93181818181818</v>
      </c>
      <c r="L96" s="5">
        <v>10.5</v>
      </c>
      <c r="M96" s="5">
        <v>10</v>
      </c>
      <c r="N96" s="5">
        <v>9</v>
      </c>
      <c r="O96" s="20">
        <v>10</v>
      </c>
      <c r="P96" s="18">
        <f t="shared" si="41"/>
      </c>
      <c r="Q96" s="5">
        <f t="shared" si="37"/>
      </c>
      <c r="U96" s="20"/>
      <c r="V96" s="18">
        <f t="shared" si="42"/>
      </c>
      <c r="W96" s="5">
        <f t="shared" si="38"/>
      </c>
      <c r="AA96" s="20"/>
      <c r="AB96" s="18">
        <f t="shared" si="43"/>
      </c>
      <c r="AC96" s="5">
        <f t="shared" si="39"/>
      </c>
      <c r="AG96" s="20"/>
      <c r="AH96" s="18">
        <f t="shared" si="44"/>
      </c>
      <c r="AI96" s="5">
        <f t="shared" si="40"/>
      </c>
      <c r="AM96" s="20"/>
    </row>
    <row r="97" spans="1:39" ht="12.75">
      <c r="A97" s="14">
        <v>670693</v>
      </c>
      <c r="B97" s="9">
        <f t="shared" si="31"/>
        <v>30</v>
      </c>
      <c r="C97" s="9">
        <f t="shared" si="32"/>
      </c>
      <c r="D97" s="18">
        <f t="shared" si="33"/>
        <v>30</v>
      </c>
      <c r="E97" s="5">
        <f t="shared" si="34"/>
        <v>30.340909090909093</v>
      </c>
      <c r="F97" s="5">
        <v>11</v>
      </c>
      <c r="G97" s="5">
        <v>10</v>
      </c>
      <c r="H97" s="5">
        <v>12</v>
      </c>
      <c r="I97" s="20">
        <v>11.5</v>
      </c>
      <c r="J97" s="18">
        <f t="shared" si="35"/>
      </c>
      <c r="K97" s="5">
        <f t="shared" si="36"/>
      </c>
      <c r="O97" s="20"/>
      <c r="P97" s="18">
        <f t="shared" si="41"/>
      </c>
      <c r="Q97" s="5">
        <f t="shared" si="37"/>
      </c>
      <c r="U97" s="20"/>
      <c r="V97" s="18">
        <f t="shared" si="42"/>
      </c>
      <c r="W97" s="5">
        <f t="shared" si="38"/>
      </c>
      <c r="AA97" s="20"/>
      <c r="AB97" s="18">
        <f t="shared" si="43"/>
      </c>
      <c r="AC97" s="5">
        <f t="shared" si="39"/>
      </c>
      <c r="AG97" s="20"/>
      <c r="AH97" s="18">
        <f t="shared" si="44"/>
      </c>
      <c r="AI97" s="5">
        <f t="shared" si="40"/>
      </c>
      <c r="AM97" s="20"/>
    </row>
    <row r="98" spans="1:39" ht="12.75">
      <c r="A98" s="3">
        <v>670775</v>
      </c>
      <c r="B98" s="9">
        <f t="shared" si="31"/>
        <v>30</v>
      </c>
      <c r="C98" s="9">
        <f t="shared" si="32"/>
      </c>
      <c r="D98" s="18">
        <f t="shared" si="33"/>
        <v>30</v>
      </c>
      <c r="E98" s="5">
        <f t="shared" si="34"/>
        <v>30.340909090909093</v>
      </c>
      <c r="F98" s="5">
        <v>11</v>
      </c>
      <c r="G98" s="5">
        <v>11.5</v>
      </c>
      <c r="H98" s="5">
        <v>12.5</v>
      </c>
      <c r="I98" s="20">
        <v>9.5</v>
      </c>
      <c r="J98" s="18">
        <f t="shared" si="35"/>
      </c>
      <c r="K98" s="5">
        <f t="shared" si="36"/>
      </c>
      <c r="O98" s="20"/>
      <c r="P98" s="18">
        <f t="shared" si="41"/>
      </c>
      <c r="Q98" s="5">
        <f t="shared" si="37"/>
      </c>
      <c r="U98" s="20"/>
      <c r="V98" s="18">
        <f t="shared" si="42"/>
      </c>
      <c r="W98" s="5">
        <f t="shared" si="38"/>
      </c>
      <c r="AA98" s="20"/>
      <c r="AB98" s="18">
        <f t="shared" si="43"/>
      </c>
      <c r="AC98" s="5">
        <f t="shared" si="39"/>
      </c>
      <c r="AG98" s="20"/>
      <c r="AH98" s="18">
        <f t="shared" si="44"/>
      </c>
      <c r="AI98" s="5">
        <f t="shared" si="40"/>
      </c>
      <c r="AM98" s="20"/>
    </row>
    <row r="99" spans="1:39" ht="12.75">
      <c r="A99" s="25">
        <v>670787</v>
      </c>
      <c r="B99" s="9">
        <f t="shared" si="31"/>
        <v>29</v>
      </c>
      <c r="C99" s="9">
        <f t="shared" si="32"/>
      </c>
      <c r="D99" s="18">
        <f t="shared" si="33"/>
      </c>
      <c r="E99" s="5">
        <f t="shared" si="34"/>
      </c>
      <c r="I99" s="20"/>
      <c r="J99" s="18">
        <f t="shared" si="35"/>
        <v>29</v>
      </c>
      <c r="K99" s="5">
        <f t="shared" si="36"/>
        <v>28.977272727272727</v>
      </c>
      <c r="L99" s="5">
        <v>11.5</v>
      </c>
      <c r="M99" s="5">
        <v>7.5</v>
      </c>
      <c r="N99" s="5">
        <v>12</v>
      </c>
      <c r="O99" s="20">
        <v>11.5</v>
      </c>
      <c r="P99" s="18">
        <f t="shared" si="41"/>
      </c>
      <c r="Q99" s="5">
        <f t="shared" si="37"/>
      </c>
      <c r="U99" s="20"/>
      <c r="V99" s="18">
        <f t="shared" si="42"/>
      </c>
      <c r="W99" s="5">
        <f t="shared" si="38"/>
      </c>
      <c r="AA99" s="20"/>
      <c r="AB99" s="18">
        <f t="shared" si="43"/>
      </c>
      <c r="AC99" s="5">
        <f t="shared" si="39"/>
      </c>
      <c r="AG99" s="20"/>
      <c r="AH99" s="18">
        <f t="shared" si="44"/>
      </c>
      <c r="AI99" s="5">
        <f t="shared" si="40"/>
      </c>
      <c r="AM99" s="20"/>
    </row>
    <row r="100" spans="1:39" ht="12.75">
      <c r="A100" s="3">
        <v>670789</v>
      </c>
      <c r="B100" s="9">
        <f t="shared" si="31"/>
      </c>
      <c r="C100" s="9">
        <f t="shared" si="32"/>
      </c>
      <c r="D100" s="18">
        <f t="shared" si="33"/>
      </c>
      <c r="E100" s="5">
        <f t="shared" si="34"/>
        <v>14.318181818181818</v>
      </c>
      <c r="F100" s="5">
        <v>3.5</v>
      </c>
      <c r="G100" s="5">
        <v>10</v>
      </c>
      <c r="H100" s="5">
        <v>5.5</v>
      </c>
      <c r="I100" s="20">
        <v>2</v>
      </c>
      <c r="J100" s="18">
        <f t="shared" si="35"/>
      </c>
      <c r="K100" s="5">
        <f t="shared" si="36"/>
      </c>
      <c r="O100" s="20"/>
      <c r="P100" s="18">
        <f t="shared" si="41"/>
      </c>
      <c r="Q100" s="5" t="str">
        <f t="shared" si="37"/>
        <v>+++</v>
      </c>
      <c r="R100" s="5" t="s">
        <v>13</v>
      </c>
      <c r="S100" s="5" t="s">
        <v>13</v>
      </c>
      <c r="T100" s="5" t="s">
        <v>13</v>
      </c>
      <c r="U100" s="20" t="s">
        <v>13</v>
      </c>
      <c r="V100" s="18">
        <f t="shared" si="42"/>
      </c>
      <c r="W100" s="5">
        <f t="shared" si="38"/>
      </c>
      <c r="AA100" s="20"/>
      <c r="AB100" s="18">
        <f t="shared" si="43"/>
      </c>
      <c r="AC100" s="5">
        <f t="shared" si="39"/>
      </c>
      <c r="AG100" s="20"/>
      <c r="AH100" s="18">
        <f t="shared" si="44"/>
      </c>
      <c r="AI100" s="5">
        <f t="shared" si="40"/>
      </c>
      <c r="AM100" s="20"/>
    </row>
    <row r="101" spans="1:39" ht="12.75">
      <c r="A101" s="3">
        <v>670792</v>
      </c>
      <c r="B101" s="9">
        <f t="shared" si="31"/>
        <v>30</v>
      </c>
      <c r="C101" s="9">
        <f>IF(MAX(D101,J101,D101,D101,D101,D101)&gt;30,"SI","")</f>
      </c>
      <c r="D101" s="18">
        <f>IF(AND(E101&lt;&gt;"",E101&lt;&gt;"+++",E101&gt;=17.5),ROUND(E101,0),"")</f>
        <v>30</v>
      </c>
      <c r="E101" s="5">
        <f>IF(F101&lt;&gt;"",IF(F101="*","+++",SUM(F101:I101)/44*30),"")</f>
        <v>30</v>
      </c>
      <c r="F101" s="5">
        <v>10</v>
      </c>
      <c r="G101" s="5">
        <v>11</v>
      </c>
      <c r="H101" s="5">
        <v>12</v>
      </c>
      <c r="I101" s="20">
        <v>11</v>
      </c>
      <c r="J101" s="18">
        <f>IF(AND(K101&lt;&gt;"",K101&lt;&gt;"+++",K101&gt;=17.5),ROUND(K101,0),"")</f>
      </c>
      <c r="K101" s="5">
        <f>IF(L101&lt;&gt;"",IF(L101="*","+++",SUM(L101:O101)/44*30),"")</f>
      </c>
      <c r="O101" s="20"/>
      <c r="P101" s="18">
        <f t="shared" si="41"/>
      </c>
      <c r="Q101" s="5">
        <f>IF(R101&lt;&gt;"",IF(R101="*","+++",SUM(R101:U101)/44*30),"")</f>
      </c>
      <c r="U101" s="20"/>
      <c r="V101" s="18">
        <f t="shared" si="42"/>
      </c>
      <c r="W101" s="5">
        <f>IF(X101&lt;&gt;"",IF(X101="*","+++",SUM(X101:AA101)/44*30),"")</f>
      </c>
      <c r="AA101" s="20"/>
      <c r="AB101" s="18">
        <f t="shared" si="43"/>
      </c>
      <c r="AC101" s="5">
        <f>IF(AD101&lt;&gt;"",IF(AD101="*","+++",SUM(AD101:AG101)/44*30),"")</f>
      </c>
      <c r="AG101" s="20"/>
      <c r="AH101" s="18">
        <f t="shared" si="44"/>
      </c>
      <c r="AI101" s="5">
        <f>IF(AJ101&lt;&gt;"",IF(AJ101="*","+++",SUM(AJ101:AM101)/44*30),"")</f>
      </c>
      <c r="AM101" s="20"/>
    </row>
    <row r="102" spans="1:39" ht="12.75">
      <c r="A102" s="3">
        <v>670795</v>
      </c>
      <c r="B102" s="9">
        <f t="shared" si="31"/>
        <v>29</v>
      </c>
      <c r="C102" s="9">
        <f>IF(MAX(D102,J102,D102,D102,D102,D102)&gt;30,"SI","")</f>
      </c>
      <c r="D102" s="18">
        <f>IF(AND(E102&lt;&gt;"",E102&lt;&gt;"+++",E102&gt;=17.5),ROUND(E102,0),"")</f>
        <v>29</v>
      </c>
      <c r="E102" s="5">
        <f>IF(F102&lt;&gt;"",IF(F102="*","+++",SUM(F102:I102)/44*30),"")</f>
        <v>28.636363636363637</v>
      </c>
      <c r="F102" s="5">
        <v>10.5</v>
      </c>
      <c r="G102" s="5">
        <v>11</v>
      </c>
      <c r="H102" s="5">
        <v>11.5</v>
      </c>
      <c r="I102" s="20">
        <v>9</v>
      </c>
      <c r="J102" s="18">
        <f>IF(AND(K102&lt;&gt;"",K102&lt;&gt;"+++",K102&gt;=17.5),ROUND(K102,0),"")</f>
      </c>
      <c r="K102" s="5">
        <f>IF(L102&lt;&gt;"",IF(L102="*","+++",SUM(L102:O102)/44*30),"")</f>
      </c>
      <c r="O102" s="20"/>
      <c r="P102" s="18">
        <f t="shared" si="41"/>
      </c>
      <c r="Q102" s="5">
        <f>IF(R102&lt;&gt;"",IF(R102="*","+++",SUM(R102:U102)/44*30),"")</f>
      </c>
      <c r="U102" s="20"/>
      <c r="V102" s="18">
        <f t="shared" si="42"/>
      </c>
      <c r="W102" s="5">
        <f>IF(X102&lt;&gt;"",IF(X102="*","+++",SUM(X102:AA102)/44*30),"")</f>
      </c>
      <c r="AA102" s="20"/>
      <c r="AB102" s="18">
        <f t="shared" si="43"/>
      </c>
      <c r="AC102" s="5">
        <f>IF(AD102&lt;&gt;"",IF(AD102="*","+++",SUM(AD102:AG102)/44*30),"")</f>
      </c>
      <c r="AG102" s="20"/>
      <c r="AH102" s="18">
        <f t="shared" si="44"/>
      </c>
      <c r="AI102" s="5">
        <f>IF(AJ102&lt;&gt;"",IF(AJ102="*","+++",SUM(AJ102:AM102)/44*30),"")</f>
      </c>
      <c r="AM102" s="20"/>
    </row>
    <row r="103" spans="1:39" ht="12.75">
      <c r="A103" s="3">
        <v>670802</v>
      </c>
      <c r="B103" s="9">
        <f t="shared" si="31"/>
        <v>28</v>
      </c>
      <c r="C103" s="9">
        <f>IF(MAX(D103,J103,D103,D103,D103,D103)&gt;30,"SI","")</f>
      </c>
      <c r="D103" s="18">
        <f>IF(AND(E103&lt;&gt;"",E103&lt;&gt;"+++",E103&gt;=17.5),ROUND(E103,0),"")</f>
        <v>28</v>
      </c>
      <c r="E103" s="5">
        <f>IF(F103&lt;&gt;"",IF(F103="*","+++",SUM(F103:I103)/44*30),"")</f>
        <v>28.295454545454547</v>
      </c>
      <c r="F103" s="5">
        <v>11</v>
      </c>
      <c r="G103" s="5">
        <v>10.5</v>
      </c>
      <c r="H103" s="5">
        <v>11.5</v>
      </c>
      <c r="I103" s="20">
        <v>8.5</v>
      </c>
      <c r="J103" s="18">
        <f>IF(AND(K103&lt;&gt;"",K103&lt;&gt;"+++",K103&gt;=17.5),ROUND(K103,0),"")</f>
      </c>
      <c r="K103" s="5">
        <f>IF(L103&lt;&gt;"",IF(L103="*","+++",SUM(L103:O103)/44*30),"")</f>
      </c>
      <c r="O103" s="20"/>
      <c r="P103" s="18">
        <f t="shared" si="41"/>
      </c>
      <c r="Q103" s="5">
        <f>IF(R103&lt;&gt;"",IF(R103="*","+++",SUM(R103:U103)/44*30),"")</f>
      </c>
      <c r="U103" s="20"/>
      <c r="V103" s="18">
        <f t="shared" si="42"/>
      </c>
      <c r="W103" s="5">
        <f>IF(X103&lt;&gt;"",IF(X103="*","+++",SUM(X103:AA103)/44*30),"")</f>
      </c>
      <c r="AA103" s="20"/>
      <c r="AB103" s="18">
        <f t="shared" si="43"/>
      </c>
      <c r="AC103" s="5">
        <f>IF(AD103&lt;&gt;"",IF(AD103="*","+++",SUM(AD103:AG103)/44*30),"")</f>
      </c>
      <c r="AG103" s="20"/>
      <c r="AH103" s="18">
        <f t="shared" si="44"/>
      </c>
      <c r="AI103" s="5">
        <f>IF(AJ103&lt;&gt;"",IF(AJ103="*","+++",SUM(AJ103:AM103)/44*30),"")</f>
      </c>
      <c r="AM103" s="20"/>
    </row>
    <row r="104" spans="1:39" ht="12.75">
      <c r="A104" s="3">
        <v>670863</v>
      </c>
      <c r="B104" s="9">
        <f t="shared" si="31"/>
        <v>24</v>
      </c>
      <c r="C104" s="9">
        <f>IF(MAX(D104,J104,D104,D104,D104,D104)&gt;30,"SI","")</f>
      </c>
      <c r="D104" s="18">
        <f>IF(AND(E104&lt;&gt;"",E104&lt;&gt;"+++",E104&gt;=17.5),ROUND(E104,0),"")</f>
      </c>
      <c r="E104" s="5" t="str">
        <f>IF(F104&lt;&gt;"",IF(F104="*","+++",SUM(F104:I104)/44*30),"")</f>
        <v>+++</v>
      </c>
      <c r="F104" s="5" t="s">
        <v>13</v>
      </c>
      <c r="G104" s="5" t="s">
        <v>13</v>
      </c>
      <c r="H104" s="5" t="s">
        <v>13</v>
      </c>
      <c r="I104" s="20" t="s">
        <v>13</v>
      </c>
      <c r="J104" s="18">
        <f>IF(AND(K104&lt;&gt;"",K104&lt;&gt;"+++",K104&gt;=17.5),ROUND(K104,0),"")</f>
        <v>24</v>
      </c>
      <c r="K104" s="5">
        <f>IF(L104&lt;&gt;"",IF(L104="*","+++",SUM(L104:O104)/44*30),"")</f>
        <v>23.522727272727273</v>
      </c>
      <c r="L104" s="5">
        <v>10</v>
      </c>
      <c r="M104" s="5">
        <v>11</v>
      </c>
      <c r="N104" s="5">
        <v>11.5</v>
      </c>
      <c r="O104" s="20">
        <v>2</v>
      </c>
      <c r="P104" s="18">
        <f t="shared" si="41"/>
      </c>
      <c r="Q104" s="5">
        <f>IF(R104&lt;&gt;"",IF(R104="*","+++",SUM(R104:U104)/44*30),"")</f>
      </c>
      <c r="U104" s="20"/>
      <c r="V104" s="18">
        <f t="shared" si="42"/>
      </c>
      <c r="W104" s="5">
        <f>IF(X104&lt;&gt;"",IF(X104="*","+++",SUM(X104:AA104)/44*30),"")</f>
      </c>
      <c r="AA104" s="20"/>
      <c r="AB104" s="18">
        <f t="shared" si="43"/>
      </c>
      <c r="AC104" s="5">
        <f>IF(AD104&lt;&gt;"",IF(AD104="*","+++",SUM(AD104:AG104)/44*30),"")</f>
      </c>
      <c r="AG104" s="20"/>
      <c r="AH104" s="18">
        <f t="shared" si="44"/>
      </c>
      <c r="AI104" s="5">
        <f>IF(AJ104&lt;&gt;"",IF(AJ104="*","+++",SUM(AJ104:AM104)/44*30),"")</f>
      </c>
      <c r="AM104" s="20"/>
    </row>
    <row r="105" spans="1:39" ht="12.75">
      <c r="A105" s="3">
        <v>670909</v>
      </c>
      <c r="B105" s="9">
        <f t="shared" si="31"/>
        <v>25</v>
      </c>
      <c r="C105" s="9">
        <f>IF(MAX(D105,J105,D105,D105,D105,D105)&gt;30,"SI","")</f>
      </c>
      <c r="D105" s="18">
        <f>IF(AND(E105&lt;&gt;"",E105&lt;&gt;"+++",E105&gt;=17.5),ROUND(E105,0),"")</f>
      </c>
      <c r="E105" s="5">
        <f>IF(F105&lt;&gt;"",IF(F105="*","+++",SUM(F105:I105)/44*30),"")</f>
      </c>
      <c r="I105" s="20"/>
      <c r="J105" s="18">
        <f>IF(AND(K105&lt;&gt;"",K105&lt;&gt;"+++",K105&gt;=17.5),ROUND(K105,0),"")</f>
        <v>25</v>
      </c>
      <c r="K105" s="5">
        <f>IF(L105&lt;&gt;"",IF(L105="*","+++",SUM(L105:O105)/44*30),"")</f>
        <v>25.227272727272727</v>
      </c>
      <c r="L105" s="5">
        <v>11.5</v>
      </c>
      <c r="M105" s="5">
        <v>5</v>
      </c>
      <c r="N105" s="5">
        <v>10</v>
      </c>
      <c r="O105" s="20">
        <v>10.5</v>
      </c>
      <c r="P105" s="18">
        <f t="shared" si="41"/>
      </c>
      <c r="Q105" s="5">
        <f>IF(R105&lt;&gt;"",IF(R105="*","+++",SUM(R105:U105)/44*30),"")</f>
      </c>
      <c r="U105" s="20"/>
      <c r="V105" s="18">
        <f t="shared" si="42"/>
      </c>
      <c r="W105" s="5">
        <f>IF(X105&lt;&gt;"",IF(X105="*","+++",SUM(X105:AA105)/44*30),"")</f>
      </c>
      <c r="AA105" s="20"/>
      <c r="AB105" s="18">
        <f t="shared" si="43"/>
      </c>
      <c r="AC105" s="5">
        <f>IF(AD105&lt;&gt;"",IF(AD105="*","+++",SUM(AD105:AG105)/44*30),"")</f>
      </c>
      <c r="AG105" s="20"/>
      <c r="AH105" s="18">
        <f t="shared" si="44"/>
      </c>
      <c r="AI105" s="5">
        <f>IF(AJ105&lt;&gt;"",IF(AJ105="*","+++",SUM(AJ105:AM105)/44*30),"")</f>
      </c>
      <c r="AM105" s="20"/>
    </row>
    <row r="106" spans="1:39" ht="12.75">
      <c r="A106" s="3">
        <v>684172</v>
      </c>
      <c r="B106" s="9">
        <f t="shared" si="31"/>
        <v>23</v>
      </c>
      <c r="C106" s="9">
        <f>IF(MAX(D106,J106,D106,D106,D106,D106)&gt;30,"SI","")</f>
      </c>
      <c r="D106" s="18">
        <f>IF(AND(E106&lt;&gt;"",E106&lt;&gt;"+++",E106&gt;=17.5),ROUND(E106,0),"")</f>
      </c>
      <c r="E106" s="5">
        <f>IF(F106&lt;&gt;"",IF(F106="*","+++",SUM(F106:I106)/44*30),"")</f>
      </c>
      <c r="I106" s="20"/>
      <c r="J106" s="18">
        <f>IF(AND(K106&lt;&gt;"",K106&lt;&gt;"+++",K106&gt;=17.5),ROUND(K106,0),"")</f>
        <v>23</v>
      </c>
      <c r="K106" s="5">
        <f>IF(L106&lt;&gt;"",IF(L106="*","+++",SUM(L106:O106)/44*30),"")</f>
        <v>22.84090909090909</v>
      </c>
      <c r="L106" s="5">
        <v>7.5</v>
      </c>
      <c r="M106" s="5">
        <v>5.5</v>
      </c>
      <c r="N106" s="5">
        <v>9.5</v>
      </c>
      <c r="O106" s="20">
        <v>11</v>
      </c>
      <c r="P106" s="18">
        <f t="shared" si="41"/>
      </c>
      <c r="Q106" s="5">
        <f>IF(R106&lt;&gt;"",IF(R106="*","+++",SUM(R106:U106)/44*30),"")</f>
      </c>
      <c r="U106" s="20"/>
      <c r="V106" s="18">
        <f t="shared" si="42"/>
      </c>
      <c r="W106" s="5">
        <f>IF(X106&lt;&gt;"",IF(X106="*","+++",SUM(X106:AA106)/44*30),"")</f>
      </c>
      <c r="AA106" s="20"/>
      <c r="AB106" s="18">
        <f t="shared" si="43"/>
      </c>
      <c r="AC106" s="5">
        <f>IF(AD106&lt;&gt;"",IF(AD106="*","+++",SUM(AD106:AG106)/44*30),"")</f>
      </c>
      <c r="AG106" s="20"/>
      <c r="AH106" s="18">
        <f t="shared" si="44"/>
      </c>
      <c r="AI106" s="5">
        <f>IF(AJ106&lt;&gt;"",IF(AJ106="*","+++",SUM(AJ106:AM106)/44*30),"")</f>
      </c>
      <c r="AM106" s="20"/>
    </row>
    <row r="107" spans="1:39" ht="12.75">
      <c r="A107" s="24" t="s">
        <v>14</v>
      </c>
      <c r="B107" s="9">
        <f t="shared" si="31"/>
        <v>25</v>
      </c>
      <c r="C107" s="9">
        <f>IF(MAX(D107,J107,D107,D107,D107,D107)&gt;30,"SI","")</f>
      </c>
      <c r="D107" s="18">
        <f>IF(AND(E107&lt;&gt;"",E107&lt;&gt;"+++",E107&gt;=17.5),ROUND(E107,0),"")</f>
        <v>25</v>
      </c>
      <c r="E107" s="5">
        <f>IF(F107&lt;&gt;"",IF(F107="*","+++",SUM(F107:I107)/44*30),"")</f>
        <v>25.227272727272727</v>
      </c>
      <c r="F107" s="5">
        <v>10.5</v>
      </c>
      <c r="G107" s="5">
        <v>11</v>
      </c>
      <c r="H107" s="5">
        <v>6</v>
      </c>
      <c r="I107" s="20">
        <v>9.5</v>
      </c>
      <c r="J107" s="18">
        <f>IF(AND(K107&lt;&gt;"",K107&lt;&gt;"+++",K107&gt;=17.5),ROUND(K107,0),"")</f>
      </c>
      <c r="K107" s="5">
        <f>IF(L107&lt;&gt;"",IF(L107="*","+++",SUM(L107:O107)/44*30),"")</f>
      </c>
      <c r="O107" s="20"/>
      <c r="P107" s="18">
        <f t="shared" si="41"/>
      </c>
      <c r="Q107" s="5">
        <f>IF(R107&lt;&gt;"",IF(R107="*","+++",SUM(R107:U107)/44*30),"")</f>
      </c>
      <c r="U107" s="20"/>
      <c r="V107" s="18">
        <f t="shared" si="42"/>
      </c>
      <c r="W107" s="5">
        <f>IF(X107&lt;&gt;"",IF(X107="*","+++",SUM(X107:AA107)/44*30),"")</f>
      </c>
      <c r="AA107" s="20"/>
      <c r="AB107" s="18">
        <f t="shared" si="43"/>
      </c>
      <c r="AC107" s="5">
        <f>IF(AD107&lt;&gt;"",IF(AD107="*","+++",SUM(AD107:AG107)/44*30),"")</f>
      </c>
      <c r="AG107" s="20"/>
      <c r="AH107" s="18">
        <f t="shared" si="44"/>
      </c>
      <c r="AI107" s="5">
        <f>IF(AJ107&lt;&gt;"",IF(AJ107="*","+++",SUM(AJ107:AM107)/44*30),"")</f>
      </c>
      <c r="AM107" s="20"/>
    </row>
    <row r="108" spans="1:39" ht="13.5" thickBot="1">
      <c r="A108" s="25" t="s">
        <v>15</v>
      </c>
      <c r="B108" s="9">
        <f t="shared" si="31"/>
      </c>
      <c r="C108" s="9">
        <f>IF(MAX(D108,J108,D108,D108,D108,D108)&gt;30,"SI","")</f>
      </c>
      <c r="D108" s="21">
        <f>IF(AND(E108&lt;&gt;"",E108&lt;&gt;"+++",E108&gt;=17.5),ROUND(E108,0),"")</f>
      </c>
      <c r="E108" s="22" t="str">
        <f>IF(F108&lt;&gt;"",IF(F108="*","+++",SUM(F108:I108)/44*30),"")</f>
        <v>+++</v>
      </c>
      <c r="F108" s="22" t="s">
        <v>13</v>
      </c>
      <c r="G108" s="22" t="s">
        <v>13</v>
      </c>
      <c r="H108" s="22" t="s">
        <v>13</v>
      </c>
      <c r="I108" s="23" t="s">
        <v>13</v>
      </c>
      <c r="J108" s="21">
        <f>IF(AND(K108&lt;&gt;"",K108&lt;&gt;"+++",K108&gt;=17.5),ROUND(K108,0),"")</f>
      </c>
      <c r="K108" s="22">
        <f>IF(L108&lt;&gt;"",IF(L108="*","+++",SUM(L108:O108)/44*30),"")</f>
      </c>
      <c r="L108" s="22"/>
      <c r="M108" s="22"/>
      <c r="N108" s="22"/>
      <c r="O108" s="23"/>
      <c r="P108" s="21">
        <f t="shared" si="41"/>
      </c>
      <c r="Q108" s="22">
        <f>IF(R108&lt;&gt;"",IF(R108="*","+++",SUM(R108:U108)/44*30),"")</f>
      </c>
      <c r="R108" s="22"/>
      <c r="S108" s="22"/>
      <c r="T108" s="22"/>
      <c r="U108" s="23"/>
      <c r="V108" s="21">
        <f t="shared" si="42"/>
      </c>
      <c r="W108" s="22">
        <f>IF(X108&lt;&gt;"",IF(X108="*","+++",SUM(X108:AA108)/44*30),"")</f>
      </c>
      <c r="X108" s="22"/>
      <c r="Y108" s="22"/>
      <c r="Z108" s="22"/>
      <c r="AA108" s="23"/>
      <c r="AB108" s="21">
        <f t="shared" si="43"/>
      </c>
      <c r="AC108" s="22">
        <f>IF(AD108&lt;&gt;"",IF(AD108="*","+++",SUM(AD108:AG108)/44*30),"")</f>
      </c>
      <c r="AD108" s="22"/>
      <c r="AE108" s="22"/>
      <c r="AF108" s="22"/>
      <c r="AG108" s="23"/>
      <c r="AH108" s="21">
        <f t="shared" si="44"/>
      </c>
      <c r="AI108" s="22">
        <f>IF(AJ108&lt;&gt;"",IF(AJ108="*","+++",SUM(AJ108:AM108)/44*30),"")</f>
      </c>
      <c r="AJ108" s="22"/>
      <c r="AK108" s="22"/>
      <c r="AL108" s="22"/>
      <c r="AM108" s="23"/>
    </row>
    <row r="109" spans="1:34" ht="13.5" thickTop="1">
      <c r="A109" s="2"/>
      <c r="B109" s="8"/>
      <c r="C109" s="8"/>
      <c r="D109" s="8"/>
      <c r="J109" s="8"/>
      <c r="P109" s="8"/>
      <c r="V109" s="8"/>
      <c r="AB109" s="8"/>
      <c r="AH109" s="8"/>
    </row>
    <row r="110" spans="1:35" ht="12.75">
      <c r="A110" s="10" t="s">
        <v>7</v>
      </c>
      <c r="B110" s="8"/>
      <c r="C110" s="8"/>
      <c r="D110" s="8"/>
      <c r="E110" s="7">
        <v>55</v>
      </c>
      <c r="J110" s="8"/>
      <c r="K110" s="7">
        <v>38</v>
      </c>
      <c r="P110" s="8"/>
      <c r="Q110" s="7">
        <v>27</v>
      </c>
      <c r="V110" s="8"/>
      <c r="W110" s="7">
        <v>0</v>
      </c>
      <c r="AB110" s="8"/>
      <c r="AC110" s="7">
        <v>0</v>
      </c>
      <c r="AH110" s="8"/>
      <c r="AI110" s="7">
        <v>0</v>
      </c>
    </row>
    <row r="111" spans="1:35" ht="12.75">
      <c r="A111" s="10" t="s">
        <v>8</v>
      </c>
      <c r="B111" s="8"/>
      <c r="C111" s="8"/>
      <c r="D111" s="8"/>
      <c r="E111" s="7">
        <v>36</v>
      </c>
      <c r="J111" s="8"/>
      <c r="K111" s="7">
        <v>28</v>
      </c>
      <c r="P111" s="8"/>
      <c r="Q111" s="7">
        <v>18</v>
      </c>
      <c r="V111" s="8"/>
      <c r="W111" s="7">
        <v>16</v>
      </c>
      <c r="AB111" s="8"/>
      <c r="AC111" s="7">
        <v>0</v>
      </c>
      <c r="AH111" s="8"/>
      <c r="AI111" s="7">
        <v>0</v>
      </c>
    </row>
    <row r="112" spans="1:35" ht="12.75">
      <c r="A112" s="10" t="s">
        <v>9</v>
      </c>
      <c r="B112" s="8"/>
      <c r="C112" s="8"/>
      <c r="D112" s="8"/>
      <c r="E112" s="7">
        <f>COUNTIF(E2:E109,"+++")</f>
        <v>7</v>
      </c>
      <c r="J112" s="8"/>
      <c r="K112" s="7">
        <f>COUNTIF(K2:K109,"+++")</f>
        <v>2</v>
      </c>
      <c r="P112" s="8"/>
      <c r="Q112" s="7">
        <f>COUNTIF(Q2:Q109,"+++")</f>
        <v>4</v>
      </c>
      <c r="V112" s="8"/>
      <c r="W112" s="7">
        <f>COUNTIF(W2:W109,"+++")</f>
        <v>3</v>
      </c>
      <c r="AB112" s="8"/>
      <c r="AC112" s="7">
        <f>COUNTIF(AC2:AC109,"+++")</f>
        <v>0</v>
      </c>
      <c r="AH112" s="8"/>
      <c r="AI112" s="7">
        <f>COUNTIF(AI2:AI109,"+++")</f>
        <v>0</v>
      </c>
    </row>
    <row r="113" spans="1:35" ht="12.75">
      <c r="A113" s="10" t="s">
        <v>10</v>
      </c>
      <c r="B113" s="11">
        <f>COUNTIF(B2:B109,"&gt;=17,5")</f>
        <v>60</v>
      </c>
      <c r="C113" s="11">
        <f>COUNTIF(C2:C109,"=SI")</f>
        <v>6</v>
      </c>
      <c r="D113" s="11">
        <f>COUNTIF(D2:D109,"&gt;=17,5")</f>
        <v>27</v>
      </c>
      <c r="E113" s="7">
        <f>COUNTIF(E2:E109,"&gt;=0")</f>
        <v>29</v>
      </c>
      <c r="J113" s="11">
        <f>COUNTIF(J2:J109,"&gt;=17,5")</f>
        <v>14</v>
      </c>
      <c r="K113" s="7">
        <f>COUNTIF(K2:K109,"&gt;=0")</f>
        <v>26</v>
      </c>
      <c r="P113" s="11">
        <f>COUNTIF(P2:P109,"&gt;=17,5")</f>
        <v>9</v>
      </c>
      <c r="Q113" s="7">
        <f>COUNTIF(Q2:Q109,"&gt;=0")</f>
        <v>14</v>
      </c>
      <c r="V113" s="11">
        <f>COUNTIF(V2:V109,"&gt;=17,5")</f>
        <v>8</v>
      </c>
      <c r="W113" s="7">
        <f>COUNTIF(W2:W109,"&gt;=0")</f>
        <v>13</v>
      </c>
      <c r="AB113" s="11">
        <f>COUNTIF(AB2:AB109,"&gt;=17,5")</f>
        <v>2</v>
      </c>
      <c r="AC113" s="7">
        <f>COUNTIF(AC2:AC109,"&gt;=0")</f>
        <v>4</v>
      </c>
      <c r="AH113" s="11">
        <f>COUNTIF(AH2:AH109,"&gt;=17,5")</f>
        <v>0</v>
      </c>
      <c r="AI113" s="7">
        <f>COUNTIF(AI2:AI109,"&gt;=0")</f>
        <v>0</v>
      </c>
    </row>
    <row r="114" spans="1:35" ht="12.75">
      <c r="A114" s="10"/>
      <c r="B114" s="11"/>
      <c r="C114" s="11"/>
      <c r="D114" s="11"/>
      <c r="E114" s="7"/>
      <c r="J114" s="11"/>
      <c r="K114" s="7"/>
      <c r="P114" s="11"/>
      <c r="Q114" s="7"/>
      <c r="V114" s="11"/>
      <c r="W114" s="7"/>
      <c r="AB114" s="11"/>
      <c r="AC114" s="7"/>
      <c r="AH114" s="11"/>
      <c r="AI114" s="7"/>
    </row>
    <row r="115" spans="1:35" ht="12.75">
      <c r="A115" s="10" t="s">
        <v>5</v>
      </c>
      <c r="B115" s="12">
        <f>SUM(B2:B109)/COUNTIF(B2:B109,"&gt;0")</f>
        <v>24.75</v>
      </c>
      <c r="C115" s="12"/>
      <c r="D115" s="12">
        <f>SUM(D2:D109)/COUNTIF(D2:D109,"&gt;0")</f>
        <v>26</v>
      </c>
      <c r="E115" s="6">
        <f>SUM(E2:E109)/COUNTIF(E2:E109,"&gt;0")</f>
        <v>25.250783699059568</v>
      </c>
      <c r="J115" s="12">
        <f>SUM(J2:J109)/COUNTIF(J2:J109,"&gt;0")</f>
        <v>25.571428571428573</v>
      </c>
      <c r="K115" s="6">
        <f>SUM(K2:K109)/COUNTIF(K2:K109,"&gt;0")</f>
        <v>20.625</v>
      </c>
      <c r="P115" s="12">
        <f>SUM(P2:P109)/COUNTIF(P2:P109,"&gt;0")</f>
        <v>22.88888888888889</v>
      </c>
      <c r="Q115" s="6">
        <f>SUM(Q2:Q109)/COUNTIF(Q2:Q109,"&gt;0")</f>
        <v>19.266233766233768</v>
      </c>
      <c r="V115" s="12">
        <f>SUM(V2:V109)/COUNTIF(V2:V109,"&gt;0")</f>
        <v>23.875</v>
      </c>
      <c r="W115" s="6">
        <f>SUM(W2:W109)/COUNTIF(W2:W109,"&gt;0")</f>
        <v>19.22202797202797</v>
      </c>
      <c r="AB115" s="12">
        <f>SUM(AB2:AB109)/COUNTIF(AB2:AB109,"&gt;0")</f>
        <v>18.5</v>
      </c>
      <c r="AC115" s="6">
        <f>SUM(AC2:AC109)/COUNTIF(AC2:AC109,"&gt;0")</f>
        <v>14.0625</v>
      </c>
      <c r="AH115" s="12" t="e">
        <f>SUM(AH2:AH109)/COUNTIF(AH2:AH109,"&gt;0")</f>
        <v>#DIV/0!</v>
      </c>
      <c r="AI115" s="6" t="e">
        <f>SUM(AI2:AI109)/COUNTIF(AI2:AI109,"&gt;0")</f>
        <v>#DIV/0!</v>
      </c>
    </row>
    <row r="118" spans="2:3" ht="12.75">
      <c r="B118" s="11"/>
      <c r="C118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ospite_2</cp:lastModifiedBy>
  <cp:lastPrinted>2004-06-28T10:58:22Z</cp:lastPrinted>
  <dcterms:modified xsi:type="dcterms:W3CDTF">2005-03-15T17:07:30Z</dcterms:modified>
  <cp:category/>
  <cp:version/>
  <cp:contentType/>
  <cp:contentStatus/>
</cp:coreProperties>
</file>